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<sst xmlns="http://schemas.openxmlformats.org/spreadsheetml/2006/main" count="170" uniqueCount="76">
  <si>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месец 05.2023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</si>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</sst>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workbookViewId="0" topLeftCell="A30">
      <selection activeCell="N47" sqref="N47"/>
    </sheetView>
  </sheetViews>
  <sheetFormatPr defaultColWidth="6.8515625" defaultRowHeight="12.75"/>
  <cols>
    <col min="1" max="1" width="4.57421875" style="1" customWidth="1"/>
    <col min="2" max="2" width="22.140625" style="1" customWidth="1"/>
    <col min="3" max="7" width="16.57421875" style="1" customWidth="1"/>
    <col min="8" max="8" width="17.00390625" style="1" customWidth="1"/>
    <col min="9" max="9" width="0" style="1" hidden="1" customWidth="1"/>
    <col min="10" max="247" width="6.7109375" style="1" customWidth="1"/>
    <col min="248" max="16384" width="11.57421875" style="0" customWidth="1"/>
  </cols>
  <sheetData>
    <row r="1" spans="1:9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12.7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2.75">
      <c r="B6" s="8" t="s">
        <v>12</v>
      </c>
      <c r="C6" s="9">
        <v>2</v>
      </c>
      <c r="D6" s="9"/>
      <c r="E6" s="9"/>
      <c r="F6" s="9">
        <f aca="true" t="shared" si="0" ref="F6:F13">C6+D6-E6</f>
        <v>2</v>
      </c>
      <c r="G6" s="9"/>
      <c r="H6" s="9">
        <f aca="true" t="shared" si="1" ref="H6:H13">F6-G6</f>
        <v>2</v>
      </c>
    </row>
    <row r="7" spans="2:8" ht="12.75">
      <c r="B7" s="8" t="s">
        <v>13</v>
      </c>
      <c r="C7" s="9">
        <v>21</v>
      </c>
      <c r="D7" s="9">
        <v>32</v>
      </c>
      <c r="E7" s="9"/>
      <c r="F7" s="9">
        <f t="shared" si="0"/>
        <v>53</v>
      </c>
      <c r="G7" s="9">
        <v>26</v>
      </c>
      <c r="H7" s="9">
        <f t="shared" si="1"/>
        <v>27</v>
      </c>
    </row>
    <row r="8" spans="2:8" ht="12.75">
      <c r="B8" s="8" t="s">
        <v>14</v>
      </c>
      <c r="C8" s="9">
        <v>40</v>
      </c>
      <c r="D8" s="9">
        <v>4</v>
      </c>
      <c r="E8" s="9"/>
      <c r="F8" s="9">
        <f t="shared" si="0"/>
        <v>44</v>
      </c>
      <c r="G8" s="9">
        <v>5</v>
      </c>
      <c r="H8" s="9">
        <f t="shared" si="1"/>
        <v>39</v>
      </c>
    </row>
    <row r="9" spans="2:8" ht="12.7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2.75">
      <c r="B10" s="8" t="s">
        <v>16</v>
      </c>
      <c r="C10" s="9">
        <v>756</v>
      </c>
      <c r="D10" s="9">
        <v>111</v>
      </c>
      <c r="E10" s="9"/>
      <c r="F10" s="9">
        <f t="shared" si="0"/>
        <v>867</v>
      </c>
      <c r="G10" s="9">
        <v>69</v>
      </c>
      <c r="H10" s="9">
        <f t="shared" si="1"/>
        <v>798</v>
      </c>
    </row>
    <row r="11" spans="2:8" ht="12.75">
      <c r="B11" s="8" t="s">
        <v>17</v>
      </c>
      <c r="C11" s="9">
        <v>71</v>
      </c>
      <c r="D11" s="9">
        <v>64</v>
      </c>
      <c r="E11" s="9"/>
      <c r="F11" s="9">
        <f t="shared" si="0"/>
        <v>135</v>
      </c>
      <c r="G11" s="9">
        <v>35</v>
      </c>
      <c r="H11" s="9">
        <f t="shared" si="1"/>
        <v>100</v>
      </c>
    </row>
    <row r="12" spans="2:8" ht="12.75">
      <c r="B12" s="8" t="s">
        <v>18</v>
      </c>
      <c r="C12" s="9">
        <v>9</v>
      </c>
      <c r="D12" s="9">
        <v>214</v>
      </c>
      <c r="E12" s="9"/>
      <c r="F12" s="9">
        <f t="shared" si="0"/>
        <v>223</v>
      </c>
      <c r="G12" s="9">
        <v>210</v>
      </c>
      <c r="H12" s="9">
        <f t="shared" si="1"/>
        <v>13</v>
      </c>
    </row>
    <row r="13" spans="2:8" ht="12.75">
      <c r="B13" s="8" t="s">
        <v>19</v>
      </c>
      <c r="C13" s="9">
        <v>5</v>
      </c>
      <c r="D13" s="9">
        <v>5</v>
      </c>
      <c r="E13" s="9"/>
      <c r="F13" s="9">
        <f t="shared" si="0"/>
        <v>10</v>
      </c>
      <c r="G13" s="9">
        <v>1</v>
      </c>
      <c r="H13" s="9">
        <f t="shared" si="1"/>
        <v>9</v>
      </c>
    </row>
    <row r="14" spans="2:8" ht="12.75">
      <c r="B14" s="7" t="s">
        <v>20</v>
      </c>
      <c r="C14" s="7">
        <f>SUM(C6:C13)</f>
        <v>904</v>
      </c>
      <c r="D14" s="7">
        <f>SUM(D6:D13)</f>
        <v>430</v>
      </c>
      <c r="E14" s="7">
        <f>SUM(E6:E13)</f>
        <v>0</v>
      </c>
      <c r="F14" s="7">
        <f>SUM(F6:F13)</f>
        <v>1334</v>
      </c>
      <c r="G14" s="7">
        <f>SUM(G6:G13)</f>
        <v>346</v>
      </c>
      <c r="H14" s="7">
        <f>SUM(H6:H13)</f>
        <v>988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12.7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2.75">
      <c r="B17" s="8" t="s">
        <v>22</v>
      </c>
      <c r="C17" s="9"/>
      <c r="D17" s="9"/>
      <c r="E17" s="9"/>
      <c r="F17" s="9">
        <f aca="true" t="shared" si="2" ref="F17:F19">C17+D17-E17</f>
        <v>0</v>
      </c>
      <c r="G17" s="9"/>
      <c r="H17" s="9">
        <f aca="true" t="shared" si="3" ref="H17:H19">F17-G17</f>
        <v>0</v>
      </c>
    </row>
    <row r="18" spans="2:8" ht="12.75">
      <c r="B18" s="8" t="s">
        <v>23</v>
      </c>
      <c r="C18" s="9">
        <v>2</v>
      </c>
      <c r="D18" s="9">
        <v>8</v>
      </c>
      <c r="E18" s="9"/>
      <c r="F18" s="9">
        <f t="shared" si="2"/>
        <v>10</v>
      </c>
      <c r="G18" s="9">
        <v>7</v>
      </c>
      <c r="H18" s="9">
        <f t="shared" si="3"/>
        <v>3</v>
      </c>
    </row>
    <row r="19" spans="2:8" ht="12.75">
      <c r="B19" s="8" t="s">
        <v>24</v>
      </c>
      <c r="C19" s="9"/>
      <c r="D19" s="9">
        <v>1</v>
      </c>
      <c r="E19" s="9"/>
      <c r="F19" s="9">
        <f t="shared" si="2"/>
        <v>1</v>
      </c>
      <c r="G19" s="9">
        <v>1</v>
      </c>
      <c r="H19" s="9">
        <f t="shared" si="3"/>
        <v>0</v>
      </c>
    </row>
    <row r="20" spans="2:8" ht="12.75">
      <c r="B20" s="7" t="s">
        <v>20</v>
      </c>
      <c r="C20" s="7">
        <f>SUM(C17:C19)</f>
        <v>2</v>
      </c>
      <c r="D20" s="7">
        <f>SUM(D17:D19)</f>
        <v>9</v>
      </c>
      <c r="E20" s="7">
        <f>SUM(E17:E19)</f>
        <v>0</v>
      </c>
      <c r="F20" s="7">
        <f>SUM(F17:F19)</f>
        <v>11</v>
      </c>
      <c r="G20" s="7">
        <f>SUM(G17:G19)</f>
        <v>8</v>
      </c>
      <c r="H20" s="7">
        <f>SUM(H17:H19)</f>
        <v>3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12.7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12.75">
      <c r="B23" s="8" t="s">
        <v>26</v>
      </c>
      <c r="C23" s="9"/>
      <c r="D23" s="9"/>
      <c r="E23" s="9"/>
      <c r="F23" s="9">
        <f aca="true" t="shared" si="4" ref="F23:F35">C23+D23-E23</f>
        <v>0</v>
      </c>
      <c r="G23" s="9"/>
      <c r="H23" s="9">
        <f aca="true" t="shared" si="5" ref="H23:H35">F23-G23</f>
        <v>0</v>
      </c>
    </row>
    <row r="24" spans="2:8" ht="12.75">
      <c r="B24" s="10" t="s">
        <v>27</v>
      </c>
      <c r="C24" s="9"/>
      <c r="D24" s="9"/>
      <c r="E24" s="9"/>
      <c r="F24" s="9">
        <f t="shared" si="4"/>
        <v>0</v>
      </c>
      <c r="G24" s="9"/>
      <c r="H24" s="9">
        <f t="shared" si="5"/>
        <v>0</v>
      </c>
    </row>
    <row r="25" spans="2:8" ht="12.75">
      <c r="B25" s="8" t="s">
        <v>28</v>
      </c>
      <c r="C25" s="9">
        <v>475</v>
      </c>
      <c r="D25" s="9">
        <v>51</v>
      </c>
      <c r="E25" s="9"/>
      <c r="F25" s="9">
        <f t="shared" si="4"/>
        <v>526</v>
      </c>
      <c r="G25" s="9">
        <v>67</v>
      </c>
      <c r="H25" s="9">
        <f t="shared" si="5"/>
        <v>459</v>
      </c>
    </row>
    <row r="26" spans="2:8" ht="12.75">
      <c r="B26" s="8" t="s">
        <v>29</v>
      </c>
      <c r="C26" s="9"/>
      <c r="D26" s="9"/>
      <c r="E26" s="9"/>
      <c r="F26" s="9">
        <f t="shared" si="4"/>
        <v>0</v>
      </c>
      <c r="G26" s="9"/>
      <c r="H26" s="9">
        <f t="shared" si="5"/>
        <v>0</v>
      </c>
    </row>
    <row r="27" spans="2:8" ht="12.75">
      <c r="B27" s="8" t="s">
        <v>30</v>
      </c>
      <c r="C27" s="9">
        <v>83</v>
      </c>
      <c r="D27" s="9">
        <v>17</v>
      </c>
      <c r="E27" s="9"/>
      <c r="F27" s="9">
        <f t="shared" si="4"/>
        <v>100</v>
      </c>
      <c r="G27" s="9">
        <v>14</v>
      </c>
      <c r="H27" s="9">
        <f t="shared" si="5"/>
        <v>86</v>
      </c>
    </row>
    <row r="28" spans="2:8" ht="12.75">
      <c r="B28" s="8" t="s">
        <v>31</v>
      </c>
      <c r="C28" s="9">
        <v>26</v>
      </c>
      <c r="D28" s="9">
        <v>3</v>
      </c>
      <c r="E28" s="9"/>
      <c r="F28" s="9">
        <f t="shared" si="4"/>
        <v>29</v>
      </c>
      <c r="G28" s="9"/>
      <c r="H28" s="9">
        <f t="shared" si="5"/>
        <v>29</v>
      </c>
    </row>
    <row r="29" spans="2:8" ht="12.75">
      <c r="B29" s="8" t="s">
        <v>32</v>
      </c>
      <c r="C29" s="9">
        <v>41</v>
      </c>
      <c r="D29" s="9">
        <v>14</v>
      </c>
      <c r="E29" s="9"/>
      <c r="F29" s="9">
        <f t="shared" si="4"/>
        <v>55</v>
      </c>
      <c r="G29" s="9">
        <v>14</v>
      </c>
      <c r="H29" s="9">
        <f t="shared" si="5"/>
        <v>41</v>
      </c>
    </row>
    <row r="30" spans="2:8" ht="12.75">
      <c r="B30" s="8" t="s">
        <v>33</v>
      </c>
      <c r="C30" s="9">
        <v>82</v>
      </c>
      <c r="D30" s="9">
        <v>10</v>
      </c>
      <c r="E30" s="9"/>
      <c r="F30" s="9">
        <f t="shared" si="4"/>
        <v>92</v>
      </c>
      <c r="G30" s="9">
        <v>28</v>
      </c>
      <c r="H30" s="9">
        <f t="shared" si="5"/>
        <v>64</v>
      </c>
    </row>
    <row r="31" spans="2:8" ht="12.75">
      <c r="B31" s="8" t="s">
        <v>34</v>
      </c>
      <c r="C31" s="9"/>
      <c r="D31" s="9"/>
      <c r="E31" s="9"/>
      <c r="F31" s="9">
        <f t="shared" si="4"/>
        <v>0</v>
      </c>
      <c r="G31" s="9"/>
      <c r="H31" s="9">
        <f t="shared" si="5"/>
        <v>0</v>
      </c>
    </row>
    <row r="32" spans="2:8" ht="12.75">
      <c r="B32" s="8" t="s">
        <v>35</v>
      </c>
      <c r="C32" s="9">
        <v>90</v>
      </c>
      <c r="D32" s="9">
        <v>10</v>
      </c>
      <c r="E32" s="9"/>
      <c r="F32" s="9">
        <f t="shared" si="4"/>
        <v>100</v>
      </c>
      <c r="G32" s="9">
        <v>7</v>
      </c>
      <c r="H32" s="9">
        <f t="shared" si="5"/>
        <v>93</v>
      </c>
    </row>
    <row r="33" spans="2:8" ht="12.75">
      <c r="B33" s="8" t="s">
        <v>36</v>
      </c>
      <c r="C33" s="9">
        <v>102</v>
      </c>
      <c r="D33" s="9">
        <v>13</v>
      </c>
      <c r="E33" s="9"/>
      <c r="F33" s="9">
        <f t="shared" si="4"/>
        <v>115</v>
      </c>
      <c r="G33" s="9">
        <v>11</v>
      </c>
      <c r="H33" s="9">
        <f t="shared" si="5"/>
        <v>104</v>
      </c>
    </row>
    <row r="34" spans="2:8" ht="12.75">
      <c r="B34" s="8" t="s">
        <v>37</v>
      </c>
      <c r="C34" s="9"/>
      <c r="D34" s="9"/>
      <c r="E34" s="9"/>
      <c r="F34" s="9">
        <f t="shared" si="4"/>
        <v>0</v>
      </c>
      <c r="G34" s="9"/>
      <c r="H34" s="9">
        <f t="shared" si="5"/>
        <v>0</v>
      </c>
    </row>
    <row r="35" spans="2:8" ht="26.25" customHeight="1">
      <c r="B35" s="8" t="s">
        <v>38</v>
      </c>
      <c r="C35" s="9">
        <v>577</v>
      </c>
      <c r="D35" s="9">
        <v>150</v>
      </c>
      <c r="E35" s="9"/>
      <c r="F35" s="9">
        <f t="shared" si="4"/>
        <v>727</v>
      </c>
      <c r="G35" s="9">
        <v>171</v>
      </c>
      <c r="H35" s="9">
        <f t="shared" si="5"/>
        <v>556</v>
      </c>
    </row>
    <row r="36" spans="2:8" ht="12.75">
      <c r="B36" s="7" t="s">
        <v>20</v>
      </c>
      <c r="C36" s="7">
        <f>SUM(C23:C35)</f>
        <v>1476</v>
      </c>
      <c r="D36" s="7">
        <f>SUM(D23:D35)</f>
        <v>268</v>
      </c>
      <c r="E36" s="7">
        <f>SUM(E23:E35)</f>
        <v>0</v>
      </c>
      <c r="F36" s="7">
        <f>SUM(F23:F35)</f>
        <v>1744</v>
      </c>
      <c r="G36" s="7">
        <f>SUM(G23:G35)</f>
        <v>312</v>
      </c>
      <c r="H36" s="7">
        <f>SUM(H23:H35)</f>
        <v>1432</v>
      </c>
    </row>
    <row r="37" spans="2:8" ht="12.75">
      <c r="B37" s="5" t="s">
        <v>39</v>
      </c>
      <c r="C37" s="5">
        <f>C36+C20+C14</f>
        <v>2382</v>
      </c>
      <c r="D37" s="5">
        <f>D36+D20+D14</f>
        <v>707</v>
      </c>
      <c r="E37" s="5">
        <f>E36+E20+E14</f>
        <v>0</v>
      </c>
      <c r="F37" s="5">
        <f>F36+F20+F14</f>
        <v>3089</v>
      </c>
      <c r="G37" s="5">
        <f>G36+G20+G14</f>
        <v>666</v>
      </c>
      <c r="H37" s="5">
        <f>H36+H20+H14</f>
        <v>2423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12.7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12.75">
      <c r="B41" s="8" t="s">
        <v>42</v>
      </c>
      <c r="C41" s="9">
        <v>6</v>
      </c>
      <c r="D41" s="9">
        <v>21</v>
      </c>
      <c r="E41" s="9"/>
      <c r="F41" s="9">
        <f aca="true" t="shared" si="6" ref="F41:F42">C41+D41-E41</f>
        <v>27</v>
      </c>
      <c r="G41" s="9">
        <v>22</v>
      </c>
      <c r="H41" s="9">
        <f aca="true" t="shared" si="7" ref="H41:H42">F41-G41</f>
        <v>5</v>
      </c>
    </row>
    <row r="42" spans="2:8" ht="12.75">
      <c r="B42" s="8" t="s">
        <v>43</v>
      </c>
      <c r="C42" s="9"/>
      <c r="D42" s="9"/>
      <c r="E42" s="9"/>
      <c r="F42" s="9">
        <f t="shared" si="6"/>
        <v>0</v>
      </c>
      <c r="G42" s="9"/>
      <c r="H42" s="9">
        <f t="shared" si="7"/>
        <v>0</v>
      </c>
    </row>
    <row r="43" spans="2:8" ht="12.75">
      <c r="B43" s="7" t="s">
        <v>20</v>
      </c>
      <c r="C43" s="7">
        <f>SUM(C41:C42)</f>
        <v>6</v>
      </c>
      <c r="D43" s="7">
        <f>SUM(D41:D42)</f>
        <v>21</v>
      </c>
      <c r="E43" s="7">
        <f>SUM(E41:E42)</f>
        <v>0</v>
      </c>
      <c r="F43" s="7">
        <f>SUM(F41:F42)</f>
        <v>27</v>
      </c>
      <c r="G43" s="7">
        <f>SUM(G41:G42)</f>
        <v>22</v>
      </c>
      <c r="H43" s="7">
        <f>SUM(H41:H42)</f>
        <v>5</v>
      </c>
    </row>
    <row r="44" spans="2:8" ht="14.25" customHeight="1">
      <c r="B44" s="5" t="s">
        <v>3</v>
      </c>
      <c r="C44" s="6" t="s">
        <v>44</v>
      </c>
      <c r="D44" s="6"/>
      <c r="E44" s="6"/>
      <c r="F44" s="6"/>
      <c r="G44" s="6"/>
      <c r="H44" s="6"/>
    </row>
    <row r="45" spans="2:8" ht="12.75">
      <c r="B45" s="7" t="s">
        <v>5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</row>
    <row r="46" spans="2:8" ht="12.75">
      <c r="B46" s="8" t="s">
        <v>45</v>
      </c>
      <c r="C46" s="9">
        <v>1265</v>
      </c>
      <c r="D46" s="9">
        <v>461</v>
      </c>
      <c r="E46" s="9"/>
      <c r="F46" s="9">
        <f aca="true" t="shared" si="8" ref="F46:F52">C46+D46-E46</f>
        <v>1726</v>
      </c>
      <c r="G46" s="9">
        <v>117</v>
      </c>
      <c r="H46" s="9">
        <f aca="true" t="shared" si="9" ref="H46:H52">F46-G46</f>
        <v>1609</v>
      </c>
    </row>
    <row r="47" spans="2:8" ht="12.75">
      <c r="B47" s="8" t="s">
        <v>46</v>
      </c>
      <c r="C47" s="9">
        <v>76</v>
      </c>
      <c r="D47" s="9">
        <v>23</v>
      </c>
      <c r="E47" s="9"/>
      <c r="F47" s="9">
        <f t="shared" si="8"/>
        <v>99</v>
      </c>
      <c r="G47" s="9">
        <v>11</v>
      </c>
      <c r="H47" s="9">
        <f t="shared" si="9"/>
        <v>88</v>
      </c>
    </row>
    <row r="48" spans="2:8" ht="12.75">
      <c r="B48" s="8" t="s">
        <v>47</v>
      </c>
      <c r="C48" s="9"/>
      <c r="D48" s="9">
        <v>2</v>
      </c>
      <c r="E48" s="9"/>
      <c r="F48" s="9">
        <f t="shared" si="8"/>
        <v>2</v>
      </c>
      <c r="G48" s="9">
        <v>2</v>
      </c>
      <c r="H48" s="9">
        <f t="shared" si="9"/>
        <v>0</v>
      </c>
    </row>
    <row r="49" spans="2:8" ht="12.75">
      <c r="B49" s="8" t="s">
        <v>48</v>
      </c>
      <c r="C49" s="9">
        <v>2</v>
      </c>
      <c r="D49" s="9">
        <v>18</v>
      </c>
      <c r="E49" s="9"/>
      <c r="F49" s="9">
        <f t="shared" si="8"/>
        <v>20</v>
      </c>
      <c r="G49" s="9">
        <v>3</v>
      </c>
      <c r="H49" s="9">
        <f t="shared" si="9"/>
        <v>17</v>
      </c>
    </row>
    <row r="50" spans="2:8" ht="12.75">
      <c r="B50" s="8" t="s">
        <v>49</v>
      </c>
      <c r="C50" s="9">
        <v>8</v>
      </c>
      <c r="D50" s="9">
        <v>401</v>
      </c>
      <c r="E50" s="9"/>
      <c r="F50" s="9">
        <f t="shared" si="8"/>
        <v>409</v>
      </c>
      <c r="G50" s="9">
        <v>406</v>
      </c>
      <c r="H50" s="9">
        <f t="shared" si="9"/>
        <v>3</v>
      </c>
    </row>
    <row r="51" spans="2:8" ht="12.75">
      <c r="B51" s="8" t="s">
        <v>50</v>
      </c>
      <c r="C51" s="9">
        <v>319</v>
      </c>
      <c r="D51" s="9">
        <v>50</v>
      </c>
      <c r="E51" s="9"/>
      <c r="F51" s="9">
        <f t="shared" si="8"/>
        <v>369</v>
      </c>
      <c r="G51" s="9">
        <v>85</v>
      </c>
      <c r="H51" s="9">
        <f t="shared" si="9"/>
        <v>284</v>
      </c>
    </row>
    <row r="52" spans="2:8" ht="12.75">
      <c r="B52" s="8" t="s">
        <v>51</v>
      </c>
      <c r="C52" s="9"/>
      <c r="D52" s="9"/>
      <c r="E52" s="9"/>
      <c r="F52" s="9">
        <f t="shared" si="8"/>
        <v>0</v>
      </c>
      <c r="G52" s="9"/>
      <c r="H52" s="9">
        <f t="shared" si="9"/>
        <v>0</v>
      </c>
    </row>
    <row r="53" spans="2:8" ht="12.75">
      <c r="B53" s="7" t="s">
        <v>20</v>
      </c>
      <c r="C53" s="7">
        <f>SUM(C46:C52)</f>
        <v>1670</v>
      </c>
      <c r="D53" s="7">
        <f>SUM(D46:D52)</f>
        <v>955</v>
      </c>
      <c r="E53" s="7">
        <f>SUM(E46:E52)</f>
        <v>0</v>
      </c>
      <c r="F53" s="7">
        <f>SUM(F46:F52)</f>
        <v>2625</v>
      </c>
      <c r="G53" s="7">
        <f>SUM(G46:G52)</f>
        <v>624</v>
      </c>
      <c r="H53" s="7">
        <f>SUM(H46:H52)</f>
        <v>2001</v>
      </c>
    </row>
    <row r="54" spans="2:8" ht="14.25" customHeight="1">
      <c r="B54" s="5" t="s">
        <v>3</v>
      </c>
      <c r="C54" s="6" t="s">
        <v>52</v>
      </c>
      <c r="D54" s="6"/>
      <c r="E54" s="6"/>
      <c r="F54" s="6"/>
      <c r="G54" s="6"/>
      <c r="H54" s="6"/>
    </row>
    <row r="55" spans="2:8" ht="12.75">
      <c r="B55" s="7" t="s">
        <v>5</v>
      </c>
      <c r="C55" s="7" t="s">
        <v>6</v>
      </c>
      <c r="D55" s="7" t="s">
        <v>7</v>
      </c>
      <c r="E55" s="7" t="s">
        <v>8</v>
      </c>
      <c r="F55" s="7" t="s">
        <v>9</v>
      </c>
      <c r="G55" s="7" t="s">
        <v>10</v>
      </c>
      <c r="H55" s="7" t="s">
        <v>11</v>
      </c>
    </row>
    <row r="56" spans="2:8" ht="12.75">
      <c r="B56" s="8" t="s">
        <v>53</v>
      </c>
      <c r="C56" s="9">
        <v>1</v>
      </c>
      <c r="D56" s="9"/>
      <c r="E56" s="9"/>
      <c r="F56" s="9">
        <f aca="true" t="shared" si="10" ref="F56:F58">C56+D56-E56</f>
        <v>1</v>
      </c>
      <c r="G56" s="9"/>
      <c r="H56" s="9">
        <f aca="true" t="shared" si="11" ref="H56:H58">F56-G56</f>
        <v>1</v>
      </c>
    </row>
    <row r="57" spans="2:8" ht="12.75">
      <c r="B57" s="8" t="s">
        <v>54</v>
      </c>
      <c r="C57" s="9">
        <v>19</v>
      </c>
      <c r="D57" s="9">
        <v>3</v>
      </c>
      <c r="E57" s="9"/>
      <c r="F57" s="9">
        <f t="shared" si="10"/>
        <v>22</v>
      </c>
      <c r="G57" s="9">
        <v>2</v>
      </c>
      <c r="H57" s="9">
        <f t="shared" si="11"/>
        <v>20</v>
      </c>
    </row>
    <row r="58" spans="2:8" ht="12.75">
      <c r="B58" s="8" t="s">
        <v>55</v>
      </c>
      <c r="C58" s="9"/>
      <c r="D58" s="9"/>
      <c r="E58" s="9"/>
      <c r="F58" s="9">
        <f t="shared" si="10"/>
        <v>0</v>
      </c>
      <c r="G58" s="9"/>
      <c r="H58" s="9">
        <f t="shared" si="11"/>
        <v>0</v>
      </c>
    </row>
    <row r="59" spans="2:8" ht="12.75">
      <c r="B59" s="7" t="s">
        <v>20</v>
      </c>
      <c r="C59" s="7">
        <f>SUM(C56:C58)</f>
        <v>20</v>
      </c>
      <c r="D59" s="7">
        <f>SUM(D56:D58)</f>
        <v>3</v>
      </c>
      <c r="E59" s="7">
        <f>SUM(E56:E58)</f>
        <v>0</v>
      </c>
      <c r="F59" s="7">
        <f>SUM(F56:F58)</f>
        <v>23</v>
      </c>
      <c r="G59" s="7">
        <f>SUM(G56:G58)</f>
        <v>2</v>
      </c>
      <c r="H59" s="7">
        <f>SUM(H56:H58)</f>
        <v>21</v>
      </c>
    </row>
    <row r="60" spans="2:8" ht="14.25" customHeight="1">
      <c r="B60" s="5" t="s">
        <v>3</v>
      </c>
      <c r="C60" s="6" t="s">
        <v>56</v>
      </c>
      <c r="D60" s="6"/>
      <c r="E60" s="6"/>
      <c r="F60" s="6"/>
      <c r="G60" s="6"/>
      <c r="H60" s="6"/>
    </row>
    <row r="61" spans="2:8" ht="12.75">
      <c r="B61" s="7" t="s">
        <v>5</v>
      </c>
      <c r="C61" s="7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</row>
    <row r="62" spans="2:8" ht="12.75">
      <c r="B62" s="8" t="s">
        <v>57</v>
      </c>
      <c r="C62" s="9">
        <v>468</v>
      </c>
      <c r="D62" s="9">
        <v>72</v>
      </c>
      <c r="E62" s="9"/>
      <c r="F62" s="9">
        <f aca="true" t="shared" si="12" ref="F62:F65">C62+D62-E62</f>
        <v>540</v>
      </c>
      <c r="G62" s="9">
        <v>53</v>
      </c>
      <c r="H62" s="9">
        <f aca="true" t="shared" si="13" ref="H62:H65">F62-G62</f>
        <v>487</v>
      </c>
    </row>
    <row r="63" spans="2:8" ht="12.75">
      <c r="B63" s="8" t="s">
        <v>58</v>
      </c>
      <c r="C63" s="9"/>
      <c r="D63" s="9">
        <v>597</v>
      </c>
      <c r="E63" s="9"/>
      <c r="F63" s="9">
        <f t="shared" si="12"/>
        <v>597</v>
      </c>
      <c r="G63" s="9">
        <v>597</v>
      </c>
      <c r="H63" s="9">
        <f t="shared" si="13"/>
        <v>0</v>
      </c>
    </row>
    <row r="64" spans="2:8" ht="12.75">
      <c r="B64" s="8" t="s">
        <v>59</v>
      </c>
      <c r="C64" s="9">
        <v>138</v>
      </c>
      <c r="D64" s="9">
        <v>113</v>
      </c>
      <c r="E64" s="9"/>
      <c r="F64" s="9">
        <f t="shared" si="12"/>
        <v>251</v>
      </c>
      <c r="G64" s="9">
        <v>68</v>
      </c>
      <c r="H64" s="9">
        <f t="shared" si="13"/>
        <v>183</v>
      </c>
    </row>
    <row r="65" spans="2:8" ht="12.75">
      <c r="B65" s="8" t="s">
        <v>60</v>
      </c>
      <c r="C65" s="9">
        <v>2</v>
      </c>
      <c r="D65" s="9">
        <v>1</v>
      </c>
      <c r="E65" s="9"/>
      <c r="F65" s="9">
        <f t="shared" si="12"/>
        <v>3</v>
      </c>
      <c r="G65" s="9"/>
      <c r="H65" s="9">
        <f t="shared" si="13"/>
        <v>3</v>
      </c>
    </row>
    <row r="66" spans="2:8" ht="12.75">
      <c r="B66" s="7" t="s">
        <v>20</v>
      </c>
      <c r="C66" s="7">
        <f>SUM(C62:C65)</f>
        <v>608</v>
      </c>
      <c r="D66" s="7">
        <f>SUM(D62:D65)</f>
        <v>783</v>
      </c>
      <c r="E66" s="7">
        <f>SUM(E62:E65)</f>
        <v>0</v>
      </c>
      <c r="F66" s="7">
        <f>SUM(F62:F65)</f>
        <v>1391</v>
      </c>
      <c r="G66" s="7">
        <f>SUM(G62:G65)</f>
        <v>718</v>
      </c>
      <c r="H66" s="7">
        <f>SUM(H62:H65)</f>
        <v>673</v>
      </c>
    </row>
    <row r="67" spans="2:8" ht="14.25" customHeight="1">
      <c r="B67" s="5" t="s">
        <v>3</v>
      </c>
      <c r="C67" s="6" t="s">
        <v>61</v>
      </c>
      <c r="D67" s="6"/>
      <c r="E67" s="6"/>
      <c r="F67" s="6"/>
      <c r="G67" s="6"/>
      <c r="H67" s="6"/>
    </row>
    <row r="68" spans="2:8" ht="12.7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12.75">
      <c r="B69" s="8" t="s">
        <v>62</v>
      </c>
      <c r="C69" s="9">
        <v>2</v>
      </c>
      <c r="D69" s="9"/>
      <c r="E69" s="9"/>
      <c r="F69" s="9">
        <f>C69+D69-E69</f>
        <v>2</v>
      </c>
      <c r="G69" s="9">
        <v>2</v>
      </c>
      <c r="H69" s="9">
        <f>F69-G69</f>
        <v>0</v>
      </c>
    </row>
    <row r="70" spans="2:8" ht="12.75">
      <c r="B70" s="7" t="s">
        <v>20</v>
      </c>
      <c r="C70" s="7">
        <f>C69</f>
        <v>2</v>
      </c>
      <c r="D70" s="7">
        <f>D69</f>
        <v>0</v>
      </c>
      <c r="E70" s="7">
        <f>E69</f>
        <v>0</v>
      </c>
      <c r="F70" s="7">
        <f>F69</f>
        <v>2</v>
      </c>
      <c r="G70" s="7">
        <f>G69</f>
        <v>2</v>
      </c>
      <c r="H70" s="7">
        <f>H69</f>
        <v>0</v>
      </c>
    </row>
    <row r="71" spans="2:8" ht="14.25" customHeight="1">
      <c r="B71" s="5" t="s">
        <v>3</v>
      </c>
      <c r="C71" s="6" t="s">
        <v>63</v>
      </c>
      <c r="D71" s="6"/>
      <c r="E71" s="6"/>
      <c r="F71" s="6"/>
      <c r="G71" s="6"/>
      <c r="H71" s="6"/>
    </row>
    <row r="72" spans="2:8" ht="12.75">
      <c r="B72" s="7" t="s">
        <v>5</v>
      </c>
      <c r="C72" s="7" t="s">
        <v>6</v>
      </c>
      <c r="D72" s="7" t="s">
        <v>7</v>
      </c>
      <c r="E72" s="7" t="s">
        <v>8</v>
      </c>
      <c r="F72" s="7" t="s">
        <v>9</v>
      </c>
      <c r="G72" s="7" t="s">
        <v>10</v>
      </c>
      <c r="H72" s="7" t="s">
        <v>11</v>
      </c>
    </row>
    <row r="73" spans="2:8" ht="12.75">
      <c r="B73" s="8" t="s">
        <v>64</v>
      </c>
      <c r="C73" s="9">
        <v>2</v>
      </c>
      <c r="D73" s="9">
        <v>91</v>
      </c>
      <c r="E73" s="9"/>
      <c r="F73" s="9">
        <f aca="true" t="shared" si="14" ref="F73:F75">C73+D73-E73</f>
        <v>93</v>
      </c>
      <c r="G73" s="9">
        <v>92</v>
      </c>
      <c r="H73" s="9">
        <f aca="true" t="shared" si="15" ref="H73:H75">F73-G73</f>
        <v>1</v>
      </c>
    </row>
    <row r="74" spans="2:8" ht="12.75">
      <c r="B74" s="8" t="s">
        <v>65</v>
      </c>
      <c r="C74" s="9">
        <v>1650</v>
      </c>
      <c r="D74" s="9">
        <v>416</v>
      </c>
      <c r="E74" s="9"/>
      <c r="F74" s="9">
        <f t="shared" si="14"/>
        <v>2066</v>
      </c>
      <c r="G74" s="9">
        <v>449</v>
      </c>
      <c r="H74" s="9">
        <f t="shared" si="15"/>
        <v>1617</v>
      </c>
    </row>
    <row r="75" spans="2:8" ht="12.75">
      <c r="B75" s="8" t="s">
        <v>66</v>
      </c>
      <c r="C75" s="9">
        <v>2</v>
      </c>
      <c r="D75" s="9">
        <v>2</v>
      </c>
      <c r="E75" s="9"/>
      <c r="F75" s="9">
        <f t="shared" si="14"/>
        <v>4</v>
      </c>
      <c r="G75" s="9">
        <v>3</v>
      </c>
      <c r="H75" s="9">
        <f t="shared" si="15"/>
        <v>1</v>
      </c>
    </row>
    <row r="76" spans="2:8" ht="12.75">
      <c r="B76" s="7" t="s">
        <v>20</v>
      </c>
      <c r="C76" s="7">
        <f>SUM(C73:C75)</f>
        <v>1654</v>
      </c>
      <c r="D76" s="7">
        <f>SUM(D73:D75)</f>
        <v>509</v>
      </c>
      <c r="E76" s="7">
        <f>SUM(E73:E75)</f>
        <v>0</v>
      </c>
      <c r="F76" s="7">
        <f>SUM(F73:F75)</f>
        <v>2163</v>
      </c>
      <c r="G76" s="7">
        <f>SUM(G73:G75)</f>
        <v>544</v>
      </c>
      <c r="H76" s="7">
        <f>SUM(H73:H75)</f>
        <v>1619</v>
      </c>
    </row>
    <row r="77" spans="2:8" ht="12.75">
      <c r="B77" s="5" t="s">
        <v>39</v>
      </c>
      <c r="C77" s="5">
        <f>C76+C70+C66+C59+C53+C43</f>
        <v>3960</v>
      </c>
      <c r="D77" s="5">
        <f>D76+D70+D66+D59+D53+D43</f>
        <v>2271</v>
      </c>
      <c r="E77" s="5">
        <f>E76+E70+E66+E59+E53+E43</f>
        <v>0</v>
      </c>
      <c r="F77" s="5">
        <f>F76+F70+F66+F59+F53+F43</f>
        <v>6231</v>
      </c>
      <c r="G77" s="5">
        <f>G76+G70+G66+G59+G53+G43</f>
        <v>1912</v>
      </c>
      <c r="H77" s="5">
        <f>H76+H70+H66+H59+H53+H43</f>
        <v>4319</v>
      </c>
    </row>
    <row r="78" spans="2:8" ht="15.75" customHeight="1">
      <c r="B78" s="3" t="s">
        <v>1</v>
      </c>
      <c r="C78" s="4" t="s">
        <v>67</v>
      </c>
      <c r="D78" s="4"/>
      <c r="E78" s="4"/>
      <c r="F78" s="4"/>
      <c r="G78" s="4"/>
      <c r="H78" s="4"/>
    </row>
    <row r="79" spans="2:8" ht="14.25" customHeight="1">
      <c r="B79" s="5" t="s">
        <v>3</v>
      </c>
      <c r="C79" s="6" t="s">
        <v>68</v>
      </c>
      <c r="D79" s="6"/>
      <c r="E79" s="6"/>
      <c r="F79" s="6"/>
      <c r="G79" s="6"/>
      <c r="H79" s="6"/>
    </row>
    <row r="80" spans="2:8" ht="12.75">
      <c r="B80" s="7" t="s">
        <v>5</v>
      </c>
      <c r="C80" s="7" t="s">
        <v>6</v>
      </c>
      <c r="D80" s="7" t="s">
        <v>7</v>
      </c>
      <c r="E80" s="7" t="s">
        <v>8</v>
      </c>
      <c r="F80" s="7" t="s">
        <v>9</v>
      </c>
      <c r="G80" s="7" t="s">
        <v>10</v>
      </c>
      <c r="H80" s="7" t="s">
        <v>11</v>
      </c>
    </row>
    <row r="81" spans="2:8" ht="12.75">
      <c r="B81" s="8" t="s">
        <v>69</v>
      </c>
      <c r="C81" s="9">
        <v>26</v>
      </c>
      <c r="D81" s="9">
        <v>133</v>
      </c>
      <c r="E81" s="9"/>
      <c r="F81" s="9">
        <f aca="true" t="shared" si="16" ref="F81:F83">C81+D81-E81</f>
        <v>159</v>
      </c>
      <c r="G81" s="9">
        <v>136</v>
      </c>
      <c r="H81" s="9">
        <f aca="true" t="shared" si="17" ref="H81:H83">F81-G81</f>
        <v>23</v>
      </c>
    </row>
    <row r="82" spans="2:8" ht="12.75">
      <c r="B82" s="8" t="s">
        <v>70</v>
      </c>
      <c r="C82" s="9"/>
      <c r="D82" s="9"/>
      <c r="E82" s="9"/>
      <c r="F82" s="9">
        <f t="shared" si="16"/>
        <v>0</v>
      </c>
      <c r="G82" s="9"/>
      <c r="H82" s="9">
        <f t="shared" si="17"/>
        <v>0</v>
      </c>
    </row>
    <row r="83" spans="2:8" ht="12.75">
      <c r="B83" s="8" t="s">
        <v>71</v>
      </c>
      <c r="C83" s="9"/>
      <c r="D83" s="9"/>
      <c r="E83" s="9"/>
      <c r="F83" s="9">
        <f t="shared" si="16"/>
        <v>0</v>
      </c>
      <c r="G83" s="9"/>
      <c r="H83" s="9">
        <f t="shared" si="17"/>
        <v>0</v>
      </c>
    </row>
    <row r="84" spans="2:8" ht="12.75">
      <c r="B84" s="7" t="s">
        <v>20</v>
      </c>
      <c r="C84" s="7">
        <f>SUM(C81:C83)</f>
        <v>26</v>
      </c>
      <c r="D84" s="7">
        <f>SUM(D81:D83)</f>
        <v>133</v>
      </c>
      <c r="E84" s="7">
        <f>SUM(E81:E83)</f>
        <v>0</v>
      </c>
      <c r="F84" s="7">
        <f>SUM(F81:F83)</f>
        <v>159</v>
      </c>
      <c r="G84" s="7">
        <f>SUM(G81:G83)</f>
        <v>136</v>
      </c>
      <c r="H84" s="7">
        <f>SUM(H81:H83)</f>
        <v>23</v>
      </c>
    </row>
    <row r="85" spans="2:8" ht="14.25" customHeight="1">
      <c r="B85" s="5" t="s">
        <v>3</v>
      </c>
      <c r="C85" s="6" t="s">
        <v>72</v>
      </c>
      <c r="D85" s="6"/>
      <c r="E85" s="6"/>
      <c r="F85" s="6"/>
      <c r="G85" s="6"/>
      <c r="H85" s="6"/>
    </row>
    <row r="86" spans="2:8" ht="12.75">
      <c r="B86" s="7" t="s">
        <v>5</v>
      </c>
      <c r="C86" s="7" t="s">
        <v>6</v>
      </c>
      <c r="D86" s="7" t="s">
        <v>7</v>
      </c>
      <c r="E86" s="7" t="s">
        <v>8</v>
      </c>
      <c r="F86" s="7" t="s">
        <v>9</v>
      </c>
      <c r="G86" s="7" t="s">
        <v>10</v>
      </c>
      <c r="H86" s="7" t="s">
        <v>11</v>
      </c>
    </row>
    <row r="87" spans="2:8" ht="12.75">
      <c r="B87" s="8" t="s">
        <v>73</v>
      </c>
      <c r="C87" s="9">
        <v>2</v>
      </c>
      <c r="D87" s="9">
        <v>2</v>
      </c>
      <c r="E87" s="9"/>
      <c r="F87" s="9">
        <f aca="true" t="shared" si="18" ref="F87:F88">C87+D87-E87</f>
        <v>4</v>
      </c>
      <c r="G87" s="9">
        <v>3</v>
      </c>
      <c r="H87" s="9">
        <f aca="true" t="shared" si="19" ref="H87:H88">F87-G87</f>
        <v>1</v>
      </c>
    </row>
    <row r="88" spans="2:8" ht="12.75">
      <c r="B88" s="8" t="s">
        <v>74</v>
      </c>
      <c r="C88" s="9"/>
      <c r="D88" s="9">
        <v>3</v>
      </c>
      <c r="E88" s="9"/>
      <c r="F88" s="9">
        <f t="shared" si="18"/>
        <v>3</v>
      </c>
      <c r="G88" s="9">
        <v>2</v>
      </c>
      <c r="H88" s="9">
        <f t="shared" si="19"/>
        <v>1</v>
      </c>
    </row>
    <row r="89" spans="2:8" ht="12.75">
      <c r="B89" s="7" t="s">
        <v>20</v>
      </c>
      <c r="C89" s="7">
        <f>SUM(C87:C88)</f>
        <v>2</v>
      </c>
      <c r="D89" s="7">
        <f>SUM(D87:D88)</f>
        <v>5</v>
      </c>
      <c r="E89" s="7">
        <f>SUM(E87:E88)</f>
        <v>0</v>
      </c>
      <c r="F89" s="7">
        <f>SUM(F87:F88)</f>
        <v>7</v>
      </c>
      <c r="G89" s="7">
        <f>SUM(G87:G88)</f>
        <v>5</v>
      </c>
      <c r="H89" s="7">
        <f>SUM(H87:H88)</f>
        <v>2</v>
      </c>
    </row>
    <row r="90" spans="2:8" ht="12.75">
      <c r="B90" s="5" t="s">
        <v>39</v>
      </c>
      <c r="C90" s="5">
        <f>C89+C84</f>
        <v>28</v>
      </c>
      <c r="D90" s="5">
        <f>D89+D84</f>
        <v>138</v>
      </c>
      <c r="E90" s="5">
        <f>E89+E84</f>
        <v>0</v>
      </c>
      <c r="F90" s="5">
        <f>F89+F84</f>
        <v>166</v>
      </c>
      <c r="G90" s="5">
        <f>G89+G84</f>
        <v>141</v>
      </c>
      <c r="H90" s="5">
        <f>H89+H84</f>
        <v>25</v>
      </c>
    </row>
    <row r="91" spans="2:8" ht="12.75">
      <c r="B91" s="11" t="s">
        <v>75</v>
      </c>
      <c r="C91" s="11">
        <f>C90+C77+C37</f>
        <v>6370</v>
      </c>
      <c r="D91" s="11">
        <f>D90+D77+D37</f>
        <v>3116</v>
      </c>
      <c r="E91" s="11">
        <f>E90+E77+E37</f>
        <v>0</v>
      </c>
      <c r="F91" s="11">
        <f>F90+F77+F37</f>
        <v>9486</v>
      </c>
      <c r="G91" s="11">
        <f>G90+G77+G37</f>
        <v>2719</v>
      </c>
      <c r="H91" s="11">
        <f>H90+H77+H37</f>
        <v>6767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2023-06-08T09:51:43Z</dcterms:modified>
  <cp:category/>
  <cp:version/>
  <cp:contentType/>
  <cp:contentStatus/>
  <cp:revision>332</cp:revision>
</cp:coreProperties>
</file>