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<sst xmlns="http://schemas.openxmlformats.org/spreadsheetml/2006/main" count="177" uniqueCount="73">
  <si>
    <t>Основен суд Битола со одделение Демир Хисар - извештај за Второ тромесечје 2021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</si>
  <si>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</si>
  <si>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</si>
  <si>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</si>
  <si>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</si>
  <si>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</si>
  <si>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</si>
  <si>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</si>
  <si>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</si>
  <si>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</si>
  <si>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</si>
  <si>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</si>
  <si>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</si>
  <si>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</si>
  <si>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</si>
  <si>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</si>
  <si>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</si>
  <si>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</si>
  <si>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</si>
  <si>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</si>
  <si>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</si>
  <si>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 извршување</t>
  </si>
  <si>
    <t>Приговори против  неправилности при извршување</t>
  </si>
  <si>
    <t>Издавање дозволи</t>
  </si>
  <si>
    <t>Регистрација на политички партии и др.</t>
  </si>
  <si>
    <t>Парнични</t>
  </si>
  <si>
    <t>Разни парнични предмети</t>
  </si>
  <si>
    <t>Работни спорови</t>
  </si>
  <si>
    <t>Семејни спорови</t>
  </si>
  <si>
    <t>Платни налози-предлог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</si>
  <si>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</si>
  <si>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</si>
  <si>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</si>
  <si>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</si>
  <si>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</si>
  <si>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</si>
  <si>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</si>
  <si>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</si>
  <si>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</si>
  <si>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</si>
  <si>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</si>
  <si>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</si>
  <si>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</si>
  <si>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</si>
  <si>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</si>
  <si>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</si>
  <si>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</si>
  <si>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</si>
  <si>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</si>
  <si>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</si>
  <si>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</si>
  <si>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</si>
  <si>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</si>
  <si>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</si>
  <si>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</si>
  <si>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</si>
  <si>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</si>
  <si>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</si>
  <si>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</si>
  <si>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</si>
  <si>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</si>
  <si>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</si>
  <si>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</si>
  <si>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</si>
  <si>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</si>
  <si>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</si>
  <si>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</si>
  <si>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 судска упрaва</t>
  </si>
  <si>
    <t>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</si>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</sst>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 applyAlignment="1">
      <alignment wrapText="1"/>
      <protection/>
    </xf>
    <xf numFmtId="164" fontId="0" fillId="0" borderId="0" xfId="0" applyAlignment="1">
      <alignment wrapText="1"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4" fillId="5" borderId="1" xfId="20" applyFont="1" applyFill="1" applyBorder="1" applyAlignment="1">
      <alignment horizontal="left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105" zoomScaleNormal="105" workbookViewId="0" topLeftCell="A1">
      <selection activeCell="J86" sqref="J86"/>
    </sheetView>
  </sheetViews>
  <sheetFormatPr defaultColWidth="6.8515625" defaultRowHeight="12.75"/>
  <cols>
    <col min="1" max="1" width="26.140625" style="1" customWidth="1"/>
    <col min="2" max="2" width="15.57421875" style="1" customWidth="1"/>
    <col min="3" max="3" width="15.7109375" style="1" customWidth="1"/>
    <col min="4" max="4" width="14.7109375" style="1" customWidth="1"/>
    <col min="5" max="6" width="16.57421875" style="1" customWidth="1"/>
    <col min="7" max="7" width="16.28125" style="1" customWidth="1"/>
    <col min="8" max="244" width="6.8515625" style="1" customWidth="1"/>
    <col min="245" max="253" width="11.57421875" style="2" customWidth="1"/>
    <col min="254" max="16384" width="11.57421875" style="2" customWidth="1"/>
  </cols>
  <sheetData>
    <row r="1" spans="1:7" ht="12.75" customHeight="1">
      <c r="A1" s="3" t="s">
        <v>0</v>
      </c>
      <c r="B1" s="3"/>
      <c r="C1" s="3"/>
      <c r="D1" s="3"/>
      <c r="E1" s="3"/>
      <c r="F1" s="3"/>
      <c r="G1" s="3"/>
    </row>
    <row r="2" spans="1:7" ht="15.75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ht="14.25" customHeight="1">
      <c r="A3" s="6" t="s">
        <v>3</v>
      </c>
      <c r="B3" s="7" t="s">
        <v>4</v>
      </c>
      <c r="C3" s="7"/>
      <c r="D3" s="7"/>
      <c r="E3" s="7"/>
      <c r="F3" s="7"/>
      <c r="G3" s="7"/>
    </row>
    <row r="4" spans="1:7" ht="12.7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</row>
    <row r="5" spans="1:7" ht="12.75">
      <c r="A5" s="9" t="s">
        <v>12</v>
      </c>
      <c r="B5" s="10">
        <v>1</v>
      </c>
      <c r="C5" s="10">
        <v>15</v>
      </c>
      <c r="D5" s="10"/>
      <c r="E5" s="10">
        <f>B5+C5-D5</f>
        <v>16</v>
      </c>
      <c r="F5" s="10">
        <v>14</v>
      </c>
      <c r="G5" s="10">
        <f>E5-F5</f>
        <v>2</v>
      </c>
    </row>
    <row r="6" spans="1:7" ht="12.75">
      <c r="A6" s="9" t="s">
        <v>13</v>
      </c>
      <c r="B6" s="10">
        <v>20</v>
      </c>
      <c r="C6" s="10">
        <v>73</v>
      </c>
      <c r="D6" s="10"/>
      <c r="E6" s="10">
        <f>B6+C6-D6</f>
        <v>93</v>
      </c>
      <c r="F6" s="10">
        <v>68</v>
      </c>
      <c r="G6" s="10">
        <f>E6-F6</f>
        <v>25</v>
      </c>
    </row>
    <row r="7" spans="1:7" ht="12.75">
      <c r="A7" s="9" t="s">
        <v>14</v>
      </c>
      <c r="B7" s="10">
        <v>61</v>
      </c>
      <c r="C7" s="10">
        <v>16</v>
      </c>
      <c r="D7" s="10"/>
      <c r="E7" s="10">
        <f>B7+C7-D7</f>
        <v>77</v>
      </c>
      <c r="F7" s="10">
        <v>32</v>
      </c>
      <c r="G7" s="10">
        <f>E7-F7</f>
        <v>45</v>
      </c>
    </row>
    <row r="8" spans="1:7" ht="12.75">
      <c r="A8" s="9" t="s">
        <v>15</v>
      </c>
      <c r="B8" s="10">
        <v>1154</v>
      </c>
      <c r="C8" s="10">
        <v>412</v>
      </c>
      <c r="D8" s="10"/>
      <c r="E8" s="10">
        <f>B8+C8-D8</f>
        <v>1566</v>
      </c>
      <c r="F8" s="10">
        <v>550</v>
      </c>
      <c r="G8" s="10">
        <f>E8-F8</f>
        <v>1016</v>
      </c>
    </row>
    <row r="9" spans="1:7" ht="12.75">
      <c r="A9" s="9" t="s">
        <v>16</v>
      </c>
      <c r="B9" s="10">
        <v>140</v>
      </c>
      <c r="C9" s="10">
        <v>299</v>
      </c>
      <c r="D9" s="10"/>
      <c r="E9" s="10">
        <f>B9+C9-D9</f>
        <v>439</v>
      </c>
      <c r="F9" s="10">
        <v>286</v>
      </c>
      <c r="G9" s="10">
        <f>E9-F9</f>
        <v>153</v>
      </c>
    </row>
    <row r="10" spans="1:7" ht="12.75">
      <c r="A10" s="9" t="s">
        <v>17</v>
      </c>
      <c r="B10" s="10">
        <v>15</v>
      </c>
      <c r="C10" s="10">
        <v>441</v>
      </c>
      <c r="D10" s="10"/>
      <c r="E10" s="10">
        <f>B10+C10-D10</f>
        <v>456</v>
      </c>
      <c r="F10" s="11">
        <v>449</v>
      </c>
      <c r="G10" s="10">
        <f>E10-F10</f>
        <v>7</v>
      </c>
    </row>
    <row r="11" spans="1:7" ht="12.75">
      <c r="A11" s="9" t="s">
        <v>18</v>
      </c>
      <c r="B11" s="10">
        <v>5</v>
      </c>
      <c r="C11" s="10">
        <v>5</v>
      </c>
      <c r="D11" s="10"/>
      <c r="E11" s="10">
        <f>B11+C11-D11</f>
        <v>10</v>
      </c>
      <c r="F11" s="11">
        <v>8</v>
      </c>
      <c r="G11" s="10">
        <f>E11-F11</f>
        <v>2</v>
      </c>
    </row>
    <row r="12" spans="1:7" ht="12.75">
      <c r="A12" s="8" t="s">
        <v>19</v>
      </c>
      <c r="B12" s="8">
        <f>SUM(B5:B11)</f>
        <v>1396</v>
      </c>
      <c r="C12" s="8">
        <f>SUM(C5:C11)</f>
        <v>1261</v>
      </c>
      <c r="D12" s="8">
        <f>SUM(D5:D11)</f>
        <v>0</v>
      </c>
      <c r="E12" s="8">
        <f>SUM(E5:E11)</f>
        <v>2657</v>
      </c>
      <c r="F12" s="8">
        <f>SUM(F5:F11)</f>
        <v>1407</v>
      </c>
      <c r="G12" s="8">
        <f>SUM(G5:G11)</f>
        <v>1250</v>
      </c>
    </row>
    <row r="13" spans="1:7" ht="14.25" customHeight="1">
      <c r="A13" s="6" t="s">
        <v>3</v>
      </c>
      <c r="B13" s="7" t="s">
        <v>20</v>
      </c>
      <c r="C13" s="7"/>
      <c r="D13" s="7"/>
      <c r="E13" s="7"/>
      <c r="F13" s="7"/>
      <c r="G13" s="7"/>
    </row>
    <row r="14" spans="1:7" ht="12.75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</row>
    <row r="15" spans="1:7" ht="12.75">
      <c r="A15" s="9" t="s">
        <v>21</v>
      </c>
      <c r="B15" s="10"/>
      <c r="C15" s="10">
        <v>1</v>
      </c>
      <c r="D15" s="10"/>
      <c r="E15" s="10">
        <f>B15+C15-D15</f>
        <v>1</v>
      </c>
      <c r="F15" s="10"/>
      <c r="G15" s="10">
        <f>E15-F15</f>
        <v>1</v>
      </c>
    </row>
    <row r="16" spans="1:7" ht="12.75">
      <c r="A16" s="9" t="s">
        <v>22</v>
      </c>
      <c r="B16" s="10">
        <v>2</v>
      </c>
      <c r="C16" s="10">
        <v>25</v>
      </c>
      <c r="D16" s="10"/>
      <c r="E16" s="10">
        <f>B16+C16-D16</f>
        <v>27</v>
      </c>
      <c r="F16" s="10">
        <v>24</v>
      </c>
      <c r="G16" s="10">
        <f>E16-F16</f>
        <v>3</v>
      </c>
    </row>
    <row r="17" spans="1:7" ht="12.75">
      <c r="A17" s="9" t="s">
        <v>23</v>
      </c>
      <c r="B17" s="10"/>
      <c r="C17" s="10">
        <v>3</v>
      </c>
      <c r="D17" s="10"/>
      <c r="E17" s="10">
        <f>B17+C17-D17</f>
        <v>3</v>
      </c>
      <c r="F17" s="10">
        <v>3</v>
      </c>
      <c r="G17" s="10">
        <f>E17-F17</f>
        <v>0</v>
      </c>
    </row>
    <row r="18" spans="1:7" ht="12.75">
      <c r="A18" s="8" t="s">
        <v>19</v>
      </c>
      <c r="B18" s="8">
        <f>SUM(B15:B17)</f>
        <v>2</v>
      </c>
      <c r="C18" s="8">
        <f>SUM(C15:C17)</f>
        <v>29</v>
      </c>
      <c r="D18" s="8">
        <f>SUM(D15:D17)</f>
        <v>0</v>
      </c>
      <c r="E18" s="8">
        <f>SUM(E15:E17)</f>
        <v>31</v>
      </c>
      <c r="F18" s="8">
        <f>SUM(F15:F17)</f>
        <v>27</v>
      </c>
      <c r="G18" s="8">
        <f>SUM(G15:G17)</f>
        <v>4</v>
      </c>
    </row>
    <row r="19" spans="1:7" ht="12.75" customHeight="1">
      <c r="A19" s="6" t="s">
        <v>3</v>
      </c>
      <c r="B19" s="12" t="s">
        <v>24</v>
      </c>
      <c r="C19" s="12"/>
      <c r="D19" s="12"/>
      <c r="E19" s="12"/>
      <c r="F19" s="12"/>
      <c r="G19" s="12"/>
    </row>
    <row r="20" spans="1:7" ht="12.75">
      <c r="A20" s="8" t="s">
        <v>5</v>
      </c>
      <c r="B20" s="8" t="s">
        <v>6</v>
      </c>
      <c r="C20" s="8" t="s">
        <v>7</v>
      </c>
      <c r="D20" s="8" t="s">
        <v>8</v>
      </c>
      <c r="E20" s="8" t="s">
        <v>9</v>
      </c>
      <c r="F20" s="8" t="s">
        <v>10</v>
      </c>
      <c r="G20" s="8" t="s">
        <v>11</v>
      </c>
    </row>
    <row r="21" spans="1:7" ht="12.75">
      <c r="A21" s="11" t="s">
        <v>24</v>
      </c>
      <c r="B21" s="11"/>
      <c r="C21" s="11"/>
      <c r="D21" s="11"/>
      <c r="E21" s="11">
        <f>B21+C21-D21</f>
        <v>0</v>
      </c>
      <c r="F21" s="11"/>
      <c r="G21" s="11">
        <f>E21-F21</f>
        <v>0</v>
      </c>
    </row>
    <row r="22" spans="1:7" ht="12.75">
      <c r="A22" s="8" t="s">
        <v>19</v>
      </c>
      <c r="B22" s="8">
        <f>SUM(B21)</f>
        <v>0</v>
      </c>
      <c r="C22" s="8">
        <f>SUM(C21)</f>
        <v>0</v>
      </c>
      <c r="D22" s="8">
        <f>SUM(D21)</f>
        <v>0</v>
      </c>
      <c r="E22" s="8">
        <f>SUM(E21)</f>
        <v>0</v>
      </c>
      <c r="F22" s="8">
        <f>SUM(F21)</f>
        <v>0</v>
      </c>
      <c r="G22" s="8">
        <f>SUM(G21)</f>
        <v>0</v>
      </c>
    </row>
    <row r="23" spans="1:7" ht="14.25" customHeight="1">
      <c r="A23" s="6" t="s">
        <v>3</v>
      </c>
      <c r="B23" s="7" t="s">
        <v>25</v>
      </c>
      <c r="C23" s="7"/>
      <c r="D23" s="7"/>
      <c r="E23" s="7"/>
      <c r="F23" s="7"/>
      <c r="G23" s="7"/>
    </row>
    <row r="24" spans="1:7" ht="12.75">
      <c r="A24" s="8" t="s">
        <v>5</v>
      </c>
      <c r="B24" s="8" t="s">
        <v>6</v>
      </c>
      <c r="C24" s="8" t="s">
        <v>7</v>
      </c>
      <c r="D24" s="8" t="s">
        <v>8</v>
      </c>
      <c r="E24" s="8" t="s">
        <v>9</v>
      </c>
      <c r="F24" s="8" t="s">
        <v>10</v>
      </c>
      <c r="G24" s="8" t="s">
        <v>11</v>
      </c>
    </row>
    <row r="25" spans="1:7" ht="12.75">
      <c r="A25" s="9" t="s">
        <v>26</v>
      </c>
      <c r="B25" s="10">
        <v>1</v>
      </c>
      <c r="C25" s="10"/>
      <c r="D25" s="10"/>
      <c r="E25" s="10">
        <f>B25+C25-D25</f>
        <v>1</v>
      </c>
      <c r="F25" s="10"/>
      <c r="G25" s="10">
        <f>E25-F25</f>
        <v>1</v>
      </c>
    </row>
    <row r="26" spans="1:7" ht="12.75">
      <c r="A26" s="9" t="s">
        <v>27</v>
      </c>
      <c r="B26" s="10">
        <v>251</v>
      </c>
      <c r="C26" s="10">
        <v>64</v>
      </c>
      <c r="D26" s="10">
        <v>1</v>
      </c>
      <c r="E26" s="10">
        <f>B26+C26-D26</f>
        <v>314</v>
      </c>
      <c r="F26" s="10">
        <v>147</v>
      </c>
      <c r="G26" s="10">
        <f>E26-F26</f>
        <v>167</v>
      </c>
    </row>
    <row r="27" spans="1:7" ht="12.75">
      <c r="A27" s="9" t="s">
        <v>28</v>
      </c>
      <c r="B27" s="10">
        <v>88</v>
      </c>
      <c r="C27" s="10">
        <v>67</v>
      </c>
      <c r="D27" s="10"/>
      <c r="E27" s="10">
        <f>B27+C27-D27</f>
        <v>155</v>
      </c>
      <c r="F27" s="10">
        <v>61</v>
      </c>
      <c r="G27" s="10">
        <f>E27-F27</f>
        <v>94</v>
      </c>
    </row>
    <row r="28" spans="1:7" ht="12.75">
      <c r="A28" s="9" t="s">
        <v>29</v>
      </c>
      <c r="B28" s="10"/>
      <c r="C28" s="10"/>
      <c r="D28" s="10"/>
      <c r="E28" s="10">
        <f>B28+C28-D28</f>
        <v>0</v>
      </c>
      <c r="F28" s="10"/>
      <c r="G28" s="10">
        <f>E28-F28</f>
        <v>0</v>
      </c>
    </row>
    <row r="29" spans="1:7" ht="12.75">
      <c r="A29" s="9" t="s">
        <v>30</v>
      </c>
      <c r="B29" s="10">
        <v>45</v>
      </c>
      <c r="C29" s="10">
        <v>10</v>
      </c>
      <c r="D29" s="10"/>
      <c r="E29" s="10">
        <f>B29+C29-D29</f>
        <v>55</v>
      </c>
      <c r="F29" s="10">
        <v>17</v>
      </c>
      <c r="G29" s="10">
        <f>E29-F29</f>
        <v>38</v>
      </c>
    </row>
    <row r="30" spans="1:7" ht="12.75">
      <c r="A30" s="9" t="s">
        <v>31</v>
      </c>
      <c r="B30" s="10">
        <v>59</v>
      </c>
      <c r="C30" s="10">
        <v>46</v>
      </c>
      <c r="D30" s="10"/>
      <c r="E30" s="10">
        <f>B30+C30-D30</f>
        <v>105</v>
      </c>
      <c r="F30" s="11">
        <v>47</v>
      </c>
      <c r="G30" s="10">
        <f>E30-F30</f>
        <v>58</v>
      </c>
    </row>
    <row r="31" spans="1:7" ht="12.75">
      <c r="A31" s="9" t="s">
        <v>32</v>
      </c>
      <c r="B31" s="10">
        <v>117</v>
      </c>
      <c r="C31" s="10">
        <v>68</v>
      </c>
      <c r="D31" s="10"/>
      <c r="E31" s="10">
        <f>B31+C31-D31</f>
        <v>185</v>
      </c>
      <c r="F31" s="10">
        <v>80</v>
      </c>
      <c r="G31" s="10">
        <f>E31-F31</f>
        <v>105</v>
      </c>
    </row>
    <row r="32" spans="1:7" ht="12.75">
      <c r="A32" s="9" t="s">
        <v>33</v>
      </c>
      <c r="B32" s="10">
        <v>1</v>
      </c>
      <c r="C32" s="10"/>
      <c r="D32" s="10"/>
      <c r="E32" s="10">
        <f>B32+C32-D32</f>
        <v>1</v>
      </c>
      <c r="F32" s="10">
        <v>1</v>
      </c>
      <c r="G32" s="10">
        <f>E32-F32</f>
        <v>0</v>
      </c>
    </row>
    <row r="33" spans="1:7" ht="12.75">
      <c r="A33" s="9" t="s">
        <v>34</v>
      </c>
      <c r="B33" s="10">
        <v>131</v>
      </c>
      <c r="C33" s="10">
        <v>48</v>
      </c>
      <c r="D33" s="10"/>
      <c r="E33" s="10">
        <f>B33+C33-D33</f>
        <v>179</v>
      </c>
      <c r="F33" s="10">
        <v>63</v>
      </c>
      <c r="G33" s="10">
        <f>E33-F33</f>
        <v>116</v>
      </c>
    </row>
    <row r="34" spans="1:7" ht="12.75">
      <c r="A34" s="9" t="s">
        <v>35</v>
      </c>
      <c r="B34" s="10">
        <v>70</v>
      </c>
      <c r="C34" s="10">
        <v>31</v>
      </c>
      <c r="D34" s="10"/>
      <c r="E34" s="10">
        <f>B34+C34-D34</f>
        <v>101</v>
      </c>
      <c r="F34" s="10">
        <v>37</v>
      </c>
      <c r="G34" s="10">
        <f>E34-F34</f>
        <v>64</v>
      </c>
    </row>
    <row r="35" spans="1:7" ht="12.75">
      <c r="A35" s="9" t="s">
        <v>36</v>
      </c>
      <c r="B35" s="10">
        <v>1</v>
      </c>
      <c r="C35" s="10">
        <v>1</v>
      </c>
      <c r="D35" s="10"/>
      <c r="E35" s="10">
        <f>B35+C35-D35</f>
        <v>2</v>
      </c>
      <c r="F35" s="10">
        <v>1</v>
      </c>
      <c r="G35" s="10">
        <f>E35-F35</f>
        <v>1</v>
      </c>
    </row>
    <row r="36" spans="1:7" ht="26.25" customHeight="1">
      <c r="A36" s="9" t="s">
        <v>37</v>
      </c>
      <c r="B36" s="10">
        <v>373</v>
      </c>
      <c r="C36" s="10">
        <v>153</v>
      </c>
      <c r="D36" s="10"/>
      <c r="E36" s="10">
        <f>B36+C36-D36</f>
        <v>526</v>
      </c>
      <c r="F36" s="10">
        <v>193</v>
      </c>
      <c r="G36" s="10">
        <f>E36-F36</f>
        <v>333</v>
      </c>
    </row>
    <row r="37" spans="1:7" ht="12.75">
      <c r="A37" s="8" t="s">
        <v>19</v>
      </c>
      <c r="B37" s="8">
        <f>SUM(B25:B26,B27:B36)</f>
        <v>1137</v>
      </c>
      <c r="C37" s="8">
        <f>SUM(C25:C26,C27:C36)</f>
        <v>488</v>
      </c>
      <c r="D37" s="8">
        <f>SUM(D25:D26,D27:D36)</f>
        <v>1</v>
      </c>
      <c r="E37" s="8">
        <f>SUM(E25:E26,E27:E36)</f>
        <v>1624</v>
      </c>
      <c r="F37" s="8">
        <f>SUM(F25:F26,F27:F36)</f>
        <v>647</v>
      </c>
      <c r="G37" s="8">
        <f>SUM(G25:G26,G27:G36)</f>
        <v>977</v>
      </c>
    </row>
    <row r="38" spans="1:7" ht="12.75">
      <c r="A38" s="6" t="s">
        <v>38</v>
      </c>
      <c r="B38" s="6">
        <f>B37+B18+B12+B22</f>
        <v>2535</v>
      </c>
      <c r="C38" s="6">
        <f>C37+C18+C12+C22</f>
        <v>1778</v>
      </c>
      <c r="D38" s="6">
        <f>D37+D18+D12+D22</f>
        <v>1</v>
      </c>
      <c r="E38" s="6">
        <f>E37+E18+E12+E22</f>
        <v>4312</v>
      </c>
      <c r="F38" s="6">
        <f>F37+F18+F12+F22</f>
        <v>2081</v>
      </c>
      <c r="G38" s="6">
        <f>G37+G18+G12+G22</f>
        <v>2231</v>
      </c>
    </row>
    <row r="39" spans="1:7" ht="15.75" customHeight="1">
      <c r="A39" s="4" t="s">
        <v>1</v>
      </c>
      <c r="B39" s="5" t="s">
        <v>39</v>
      </c>
      <c r="C39" s="5"/>
      <c r="D39" s="5"/>
      <c r="E39" s="5"/>
      <c r="F39" s="5"/>
      <c r="G39" s="5"/>
    </row>
    <row r="40" spans="1:7" ht="14.25" customHeight="1">
      <c r="A40" s="6" t="s">
        <v>3</v>
      </c>
      <c r="B40" s="7" t="s">
        <v>40</v>
      </c>
      <c r="C40" s="7"/>
      <c r="D40" s="7"/>
      <c r="E40" s="7"/>
      <c r="F40" s="7"/>
      <c r="G40" s="7"/>
    </row>
    <row r="41" spans="1:7" ht="12.75">
      <c r="A41" s="8" t="s">
        <v>5</v>
      </c>
      <c r="B41" s="8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</row>
    <row r="42" spans="1:7" ht="12.75">
      <c r="A42" s="9" t="s">
        <v>41</v>
      </c>
      <c r="B42" s="10">
        <v>5</v>
      </c>
      <c r="C42" s="10">
        <v>87</v>
      </c>
      <c r="D42" s="10"/>
      <c r="E42" s="10">
        <f>B42+C42-D42</f>
        <v>92</v>
      </c>
      <c r="F42" s="11">
        <v>84</v>
      </c>
      <c r="G42" s="10">
        <f>E42-F42</f>
        <v>8</v>
      </c>
    </row>
    <row r="43" spans="1:7" ht="12.75">
      <c r="A43" s="8" t="s">
        <v>19</v>
      </c>
      <c r="B43" s="8">
        <f>SUM(B42:B42)</f>
        <v>5</v>
      </c>
      <c r="C43" s="8">
        <f>SUM(C42:C42)</f>
        <v>87</v>
      </c>
      <c r="D43" s="8">
        <f>SUM(D42:D42)</f>
        <v>0</v>
      </c>
      <c r="E43" s="8">
        <f>SUM(E42:E42)</f>
        <v>92</v>
      </c>
      <c r="F43" s="8">
        <f>SUM(F42:F42)</f>
        <v>84</v>
      </c>
      <c r="G43" s="8">
        <f>SUM(G42:G42)</f>
        <v>8</v>
      </c>
    </row>
    <row r="44" spans="1:7" ht="14.25" customHeight="1">
      <c r="A44" s="6" t="s">
        <v>3</v>
      </c>
      <c r="B44" s="7" t="s">
        <v>42</v>
      </c>
      <c r="C44" s="7"/>
      <c r="D44" s="7"/>
      <c r="E44" s="7"/>
      <c r="F44" s="7"/>
      <c r="G44" s="7"/>
    </row>
    <row r="45" spans="1:7" ht="12.75">
      <c r="A45" s="8" t="s">
        <v>5</v>
      </c>
      <c r="B45" s="8" t="s">
        <v>6</v>
      </c>
      <c r="C45" s="8" t="s">
        <v>7</v>
      </c>
      <c r="D45" s="8" t="s">
        <v>8</v>
      </c>
      <c r="E45" s="8" t="s">
        <v>9</v>
      </c>
      <c r="F45" s="8" t="s">
        <v>10</v>
      </c>
      <c r="G45" s="8" t="s">
        <v>11</v>
      </c>
    </row>
    <row r="46" spans="1:7" ht="12.75">
      <c r="A46" s="9" t="s">
        <v>43</v>
      </c>
      <c r="B46" s="10">
        <v>101</v>
      </c>
      <c r="C46" s="10">
        <v>315</v>
      </c>
      <c r="D46" s="10"/>
      <c r="E46" s="10">
        <f>B46+C46-D46</f>
        <v>416</v>
      </c>
      <c r="F46" s="10">
        <v>156</v>
      </c>
      <c r="G46" s="10">
        <f>E46-F46</f>
        <v>260</v>
      </c>
    </row>
    <row r="47" spans="1:7" ht="12.75">
      <c r="A47" s="9" t="s">
        <v>44</v>
      </c>
      <c r="B47" s="10">
        <v>61</v>
      </c>
      <c r="C47" s="10">
        <v>32</v>
      </c>
      <c r="D47" s="10"/>
      <c r="E47" s="10">
        <f>B47+C47-D47</f>
        <v>93</v>
      </c>
      <c r="F47" s="11">
        <v>40</v>
      </c>
      <c r="G47" s="10">
        <f>E47-F47</f>
        <v>53</v>
      </c>
    </row>
    <row r="48" spans="1:7" ht="12.75">
      <c r="A48" s="9" t="s">
        <v>45</v>
      </c>
      <c r="B48" s="10"/>
      <c r="C48" s="10">
        <v>3</v>
      </c>
      <c r="D48" s="10"/>
      <c r="E48" s="10">
        <f>B48+C48-D48</f>
        <v>3</v>
      </c>
      <c r="F48" s="10">
        <v>2</v>
      </c>
      <c r="G48" s="10">
        <f>E48-F48</f>
        <v>1</v>
      </c>
    </row>
    <row r="49" spans="1:7" ht="12.75">
      <c r="A49" s="9" t="s">
        <v>46</v>
      </c>
      <c r="B49" s="10">
        <v>2</v>
      </c>
      <c r="C49" s="10">
        <v>7</v>
      </c>
      <c r="D49" s="10"/>
      <c r="E49" s="10">
        <f>B49+C49-D49</f>
        <v>9</v>
      </c>
      <c r="F49" s="10">
        <v>9</v>
      </c>
      <c r="G49" s="10">
        <f>E49-F49</f>
        <v>0</v>
      </c>
    </row>
    <row r="50" spans="1:7" ht="12.75">
      <c r="A50" s="9" t="s">
        <v>47</v>
      </c>
      <c r="B50" s="10">
        <v>3</v>
      </c>
      <c r="C50" s="10">
        <v>335</v>
      </c>
      <c r="D50" s="10"/>
      <c r="E50" s="10">
        <f>B50+C50-D50</f>
        <v>338</v>
      </c>
      <c r="F50" s="10">
        <v>337</v>
      </c>
      <c r="G50" s="10">
        <f>E50-F50</f>
        <v>1</v>
      </c>
    </row>
    <row r="51" spans="1:7" ht="12.75">
      <c r="A51" s="9" t="s">
        <v>48</v>
      </c>
      <c r="B51" s="10">
        <v>333</v>
      </c>
      <c r="C51" s="10">
        <v>151</v>
      </c>
      <c r="D51" s="10"/>
      <c r="E51" s="10">
        <f>B51+C51-D51</f>
        <v>484</v>
      </c>
      <c r="F51" s="10">
        <v>129</v>
      </c>
      <c r="G51" s="10">
        <f>E51-F51</f>
        <v>355</v>
      </c>
    </row>
    <row r="52" spans="1:7" ht="12.75">
      <c r="A52" s="9" t="s">
        <v>49</v>
      </c>
      <c r="B52" s="10">
        <v>1</v>
      </c>
      <c r="C52" s="10"/>
      <c r="D52" s="10"/>
      <c r="E52" s="10">
        <f>B52+C52-D52</f>
        <v>1</v>
      </c>
      <c r="F52" s="10"/>
      <c r="G52" s="10">
        <f>E52-F52</f>
        <v>1</v>
      </c>
    </row>
    <row r="53" spans="1:7" ht="12.75">
      <c r="A53" s="8" t="s">
        <v>19</v>
      </c>
      <c r="B53" s="8">
        <f>SUM(B46:B50,B51:B52)</f>
        <v>501</v>
      </c>
      <c r="C53" s="8">
        <f>SUM(C46:C50,C51:C52)</f>
        <v>843</v>
      </c>
      <c r="D53" s="8">
        <f>SUM(D46:D50,D51:D52)</f>
        <v>0</v>
      </c>
      <c r="E53" s="8">
        <f>SUM(E46:E50,E51:E52)</f>
        <v>1344</v>
      </c>
      <c r="F53" s="8">
        <f>SUM(F46:F50,F51:F52)</f>
        <v>673</v>
      </c>
      <c r="G53" s="8">
        <f>SUM(G46:G50,G51:G52)</f>
        <v>671</v>
      </c>
    </row>
    <row r="54" spans="1:7" ht="14.25" customHeight="1">
      <c r="A54" s="6" t="s">
        <v>3</v>
      </c>
      <c r="B54" s="7" t="s">
        <v>50</v>
      </c>
      <c r="C54" s="7"/>
      <c r="D54" s="7"/>
      <c r="E54" s="7"/>
      <c r="F54" s="7"/>
      <c r="G54" s="7"/>
    </row>
    <row r="55" spans="1:7" ht="12.75">
      <c r="A55" s="8" t="s">
        <v>5</v>
      </c>
      <c r="B55" s="8" t="s">
        <v>6</v>
      </c>
      <c r="C55" s="8" t="s">
        <v>7</v>
      </c>
      <c r="D55" s="8" t="s">
        <v>8</v>
      </c>
      <c r="E55" s="8" t="s">
        <v>9</v>
      </c>
      <c r="F55" s="8" t="s">
        <v>10</v>
      </c>
      <c r="G55" s="8" t="s">
        <v>11</v>
      </c>
    </row>
    <row r="56" spans="1:7" ht="12.75">
      <c r="A56" s="9" t="s">
        <v>51</v>
      </c>
      <c r="B56" s="10">
        <v>1</v>
      </c>
      <c r="C56" s="10">
        <v>1</v>
      </c>
      <c r="D56" s="10"/>
      <c r="E56" s="10">
        <f>B56+C56-D56</f>
        <v>2</v>
      </c>
      <c r="F56" s="10">
        <v>1</v>
      </c>
      <c r="G56" s="10">
        <f>E56-F56</f>
        <v>1</v>
      </c>
    </row>
    <row r="57" spans="1:7" ht="12.75">
      <c r="A57" s="9" t="s">
        <v>52</v>
      </c>
      <c r="B57" s="10">
        <v>15</v>
      </c>
      <c r="C57" s="10">
        <v>7</v>
      </c>
      <c r="D57" s="10"/>
      <c r="E57" s="10">
        <f>B57+C57-D57</f>
        <v>22</v>
      </c>
      <c r="F57" s="11">
        <v>3</v>
      </c>
      <c r="G57" s="10">
        <f>E57-F57</f>
        <v>19</v>
      </c>
    </row>
    <row r="58" spans="1:7" ht="12.75">
      <c r="A58" s="9" t="s">
        <v>53</v>
      </c>
      <c r="B58" s="10"/>
      <c r="C58" s="10">
        <v>2</v>
      </c>
      <c r="D58" s="10"/>
      <c r="E58" s="10">
        <f>B58+C58-D58</f>
        <v>2</v>
      </c>
      <c r="F58" s="10">
        <v>2</v>
      </c>
      <c r="G58" s="10">
        <f>E58-F58</f>
        <v>0</v>
      </c>
    </row>
    <row r="59" spans="1:7" ht="12.75">
      <c r="A59" s="8" t="s">
        <v>19</v>
      </c>
      <c r="B59" s="8">
        <f>SUM(B56:B58)</f>
        <v>16</v>
      </c>
      <c r="C59" s="8">
        <f>SUM(C56:C58)</f>
        <v>10</v>
      </c>
      <c r="D59" s="8">
        <f>SUM(D56:D58)</f>
        <v>0</v>
      </c>
      <c r="E59" s="8">
        <f>SUM(E56:E58)</f>
        <v>26</v>
      </c>
      <c r="F59" s="8">
        <f>SUM(F56:F58)</f>
        <v>6</v>
      </c>
      <c r="G59" s="8">
        <f>SUM(G56:G58)</f>
        <v>20</v>
      </c>
    </row>
    <row r="60" spans="1:7" ht="14.25" customHeight="1">
      <c r="A60" s="6" t="s">
        <v>3</v>
      </c>
      <c r="B60" s="7" t="s">
        <v>54</v>
      </c>
      <c r="C60" s="7"/>
      <c r="D60" s="7"/>
      <c r="E60" s="7"/>
      <c r="F60" s="7"/>
      <c r="G60" s="7"/>
    </row>
    <row r="61" spans="1:7" ht="12.75">
      <c r="A61" s="8" t="s">
        <v>5</v>
      </c>
      <c r="B61" s="8" t="s">
        <v>6</v>
      </c>
      <c r="C61" s="8" t="s">
        <v>7</v>
      </c>
      <c r="D61" s="8" t="s">
        <v>8</v>
      </c>
      <c r="E61" s="8" t="s">
        <v>9</v>
      </c>
      <c r="F61" s="8" t="s">
        <v>10</v>
      </c>
      <c r="G61" s="8" t="s">
        <v>11</v>
      </c>
    </row>
    <row r="62" spans="1:7" ht="12.75">
      <c r="A62" s="9" t="s">
        <v>55</v>
      </c>
      <c r="B62" s="10">
        <v>327</v>
      </c>
      <c r="C62" s="10">
        <v>176</v>
      </c>
      <c r="D62" s="10"/>
      <c r="E62" s="10">
        <f>B62+C62-D62</f>
        <v>503</v>
      </c>
      <c r="F62" s="11">
        <v>118</v>
      </c>
      <c r="G62" s="10">
        <f>E62-F62</f>
        <v>385</v>
      </c>
    </row>
    <row r="63" spans="1:7" ht="12.75">
      <c r="A63" s="9" t="s">
        <v>56</v>
      </c>
      <c r="B63" s="10"/>
      <c r="C63" s="10">
        <v>1438</v>
      </c>
      <c r="D63" s="10"/>
      <c r="E63" s="10">
        <f>B63+C63-D63</f>
        <v>1438</v>
      </c>
      <c r="F63" s="11">
        <v>1438</v>
      </c>
      <c r="G63" s="10">
        <f>E63-F63</f>
        <v>0</v>
      </c>
    </row>
    <row r="64" spans="1:7" ht="12.75">
      <c r="A64" s="9" t="s">
        <v>57</v>
      </c>
      <c r="B64" s="10">
        <v>110</v>
      </c>
      <c r="C64" s="10">
        <v>135</v>
      </c>
      <c r="D64" s="10"/>
      <c r="E64" s="10">
        <f>B64+C64-D64</f>
        <v>245</v>
      </c>
      <c r="F64" s="11">
        <v>197</v>
      </c>
      <c r="G64" s="10">
        <f>E64-F64</f>
        <v>48</v>
      </c>
    </row>
    <row r="65" spans="1:7" ht="12.75">
      <c r="A65" s="9" t="s">
        <v>58</v>
      </c>
      <c r="B65" s="10">
        <v>3</v>
      </c>
      <c r="C65" s="10">
        <v>5</v>
      </c>
      <c r="D65" s="10"/>
      <c r="E65" s="10">
        <f>B65+C65-D65</f>
        <v>8</v>
      </c>
      <c r="F65" s="10">
        <v>3</v>
      </c>
      <c r="G65" s="10">
        <f>E65-F65</f>
        <v>5</v>
      </c>
    </row>
    <row r="66" spans="1:7" ht="12.75">
      <c r="A66" s="8" t="s">
        <v>19</v>
      </c>
      <c r="B66" s="8">
        <f>SUM(B62:B65)</f>
        <v>440</v>
      </c>
      <c r="C66" s="8">
        <f>SUM(C62:C65)</f>
        <v>1754</v>
      </c>
      <c r="D66" s="8">
        <f>SUM(D62:D65)</f>
        <v>0</v>
      </c>
      <c r="E66" s="8">
        <f>SUM(E62:E65)</f>
        <v>2194</v>
      </c>
      <c r="F66" s="8">
        <f>SUM(F62:F65)</f>
        <v>1756</v>
      </c>
      <c r="G66" s="8">
        <f>SUM(G62:G65)</f>
        <v>438</v>
      </c>
    </row>
    <row r="67" spans="1:7" ht="14.25" customHeight="1">
      <c r="A67" s="6" t="s">
        <v>3</v>
      </c>
      <c r="B67" s="7" t="s">
        <v>59</v>
      </c>
      <c r="C67" s="7"/>
      <c r="D67" s="7"/>
      <c r="E67" s="7"/>
      <c r="F67" s="7"/>
      <c r="G67" s="7"/>
    </row>
    <row r="68" spans="1:7" ht="12.75">
      <c r="A68" s="8" t="s">
        <v>5</v>
      </c>
      <c r="B68" s="8" t="s">
        <v>6</v>
      </c>
      <c r="C68" s="8" t="s">
        <v>7</v>
      </c>
      <c r="D68" s="8" t="s">
        <v>8</v>
      </c>
      <c r="E68" s="8" t="s">
        <v>9</v>
      </c>
      <c r="F68" s="8" t="s">
        <v>10</v>
      </c>
      <c r="G68" s="8" t="s">
        <v>11</v>
      </c>
    </row>
    <row r="69" spans="1:7" ht="12.75">
      <c r="A69" s="9" t="s">
        <v>60</v>
      </c>
      <c r="B69" s="10">
        <v>1</v>
      </c>
      <c r="C69" s="10">
        <v>5</v>
      </c>
      <c r="D69" s="10"/>
      <c r="E69" s="10">
        <f>B69+C69-D69</f>
        <v>6</v>
      </c>
      <c r="F69" s="11">
        <v>4</v>
      </c>
      <c r="G69" s="10">
        <f>E69-F69</f>
        <v>2</v>
      </c>
    </row>
    <row r="70" spans="1:7" ht="12.75">
      <c r="A70" s="8" t="s">
        <v>19</v>
      </c>
      <c r="B70" s="8">
        <f>B69</f>
        <v>1</v>
      </c>
      <c r="C70" s="8">
        <f>C69</f>
        <v>5</v>
      </c>
      <c r="D70" s="8">
        <f>D69</f>
        <v>0</v>
      </c>
      <c r="E70" s="8">
        <f>E69</f>
        <v>6</v>
      </c>
      <c r="F70" s="8">
        <f>F69</f>
        <v>4</v>
      </c>
      <c r="G70" s="8">
        <f>G69</f>
        <v>2</v>
      </c>
    </row>
    <row r="71" spans="1:7" ht="14.25" customHeight="1">
      <c r="A71" s="6" t="s">
        <v>3</v>
      </c>
      <c r="B71" s="7" t="s">
        <v>61</v>
      </c>
      <c r="C71" s="7"/>
      <c r="D71" s="7"/>
      <c r="E71" s="7"/>
      <c r="F71" s="7"/>
      <c r="G71" s="7"/>
    </row>
    <row r="72" spans="1:7" ht="12.75">
      <c r="A72" s="8" t="s">
        <v>5</v>
      </c>
      <c r="B72" s="8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</row>
    <row r="73" spans="1:7" ht="12.75">
      <c r="A73" s="9" t="s">
        <v>62</v>
      </c>
      <c r="B73" s="10">
        <v>11</v>
      </c>
      <c r="C73" s="10">
        <v>297</v>
      </c>
      <c r="D73" s="10"/>
      <c r="E73" s="10">
        <f>B73+C73-D73</f>
        <v>308</v>
      </c>
      <c r="F73" s="10">
        <v>298</v>
      </c>
      <c r="G73" s="10">
        <f>E73-F73</f>
        <v>10</v>
      </c>
    </row>
    <row r="74" spans="1:7" ht="12.75">
      <c r="A74" s="9" t="s">
        <v>63</v>
      </c>
      <c r="B74" s="10">
        <v>1498</v>
      </c>
      <c r="C74" s="10">
        <v>1858</v>
      </c>
      <c r="D74" s="10"/>
      <c r="E74" s="10">
        <f>B74+C74-D74</f>
        <v>3356</v>
      </c>
      <c r="F74" s="10">
        <v>1182</v>
      </c>
      <c r="G74" s="10">
        <f>E74-F74</f>
        <v>2174</v>
      </c>
    </row>
    <row r="75" spans="1:7" ht="12.75">
      <c r="A75" s="9" t="s">
        <v>64</v>
      </c>
      <c r="B75" s="10"/>
      <c r="C75" s="10">
        <v>1</v>
      </c>
      <c r="D75" s="10"/>
      <c r="E75" s="10">
        <f>B75+C75-D75</f>
        <v>1</v>
      </c>
      <c r="F75" s="10">
        <v>1</v>
      </c>
      <c r="G75" s="10">
        <f>E75-F75</f>
        <v>0</v>
      </c>
    </row>
    <row r="76" spans="1:7" ht="12.75">
      <c r="A76" s="8" t="s">
        <v>19</v>
      </c>
      <c r="B76" s="8">
        <f>SUM(B73,B74,B75)</f>
        <v>1509</v>
      </c>
      <c r="C76" s="8">
        <f>SUM(C73,C74,C75)</f>
        <v>2156</v>
      </c>
      <c r="D76" s="8">
        <f>SUM(D73,D74,D75)</f>
        <v>0</v>
      </c>
      <c r="E76" s="8">
        <f>SUM(E73,E74,E75)</f>
        <v>3665</v>
      </c>
      <c r="F76" s="8">
        <f>SUM(F73,F74,F75)</f>
        <v>1481</v>
      </c>
      <c r="G76" s="8">
        <f>SUM(G73,G74,G75)</f>
        <v>2184</v>
      </c>
    </row>
    <row r="77" spans="1:7" ht="12.75">
      <c r="A77" s="6" t="s">
        <v>38</v>
      </c>
      <c r="B77" s="6">
        <f>B76+B70+B66+B59+B53+B43</f>
        <v>2472</v>
      </c>
      <c r="C77" s="6">
        <f>C76+C70+C66+C59+C53+C43</f>
        <v>4855</v>
      </c>
      <c r="D77" s="6">
        <f>D76+D70+D66+D59+D53+D43</f>
        <v>0</v>
      </c>
      <c r="E77" s="6">
        <f>E76+E70+E66+E59+E53+E43</f>
        <v>7327</v>
      </c>
      <c r="F77" s="6">
        <f>F76+F70+F66+F59+F53+F43</f>
        <v>4004</v>
      </c>
      <c r="G77" s="6">
        <f>G76+G70+G66+G59+G53+G43</f>
        <v>3323</v>
      </c>
    </row>
    <row r="78" spans="1:7" ht="15.75" customHeight="1">
      <c r="A78" s="4" t="s">
        <v>1</v>
      </c>
      <c r="B78" s="5" t="s">
        <v>65</v>
      </c>
      <c r="C78" s="5"/>
      <c r="D78" s="5"/>
      <c r="E78" s="5"/>
      <c r="F78" s="5"/>
      <c r="G78" s="5"/>
    </row>
    <row r="79" spans="1:7" ht="14.25" customHeight="1">
      <c r="A79" s="6" t="s">
        <v>3</v>
      </c>
      <c r="B79" s="7" t="s">
        <v>66</v>
      </c>
      <c r="C79" s="7"/>
      <c r="D79" s="7"/>
      <c r="E79" s="7"/>
      <c r="F79" s="7"/>
      <c r="G79" s="7"/>
    </row>
    <row r="80" spans="1:7" ht="12.75">
      <c r="A80" s="8" t="s">
        <v>5</v>
      </c>
      <c r="B80" s="8" t="s">
        <v>6</v>
      </c>
      <c r="C80" s="8" t="s">
        <v>7</v>
      </c>
      <c r="D80" s="8" t="s">
        <v>8</v>
      </c>
      <c r="E80" s="8" t="s">
        <v>9</v>
      </c>
      <c r="F80" s="8" t="s">
        <v>10</v>
      </c>
      <c r="G80" s="8" t="s">
        <v>11</v>
      </c>
    </row>
    <row r="81" spans="1:7" ht="12.75">
      <c r="A81" s="9" t="s">
        <v>67</v>
      </c>
      <c r="B81" s="10">
        <v>27</v>
      </c>
      <c r="C81" s="10">
        <v>328</v>
      </c>
      <c r="D81" s="10"/>
      <c r="E81" s="10">
        <f>B81+C81-D81</f>
        <v>355</v>
      </c>
      <c r="F81" s="11">
        <v>338</v>
      </c>
      <c r="G81" s="10">
        <f>E81-F81</f>
        <v>17</v>
      </c>
    </row>
    <row r="82" spans="1:7" ht="12.75">
      <c r="A82" s="9" t="s">
        <v>68</v>
      </c>
      <c r="B82" s="10"/>
      <c r="C82" s="10">
        <v>1</v>
      </c>
      <c r="D82" s="10"/>
      <c r="E82" s="10">
        <f>B82+C82-D82</f>
        <v>1</v>
      </c>
      <c r="F82" s="10">
        <v>1</v>
      </c>
      <c r="G82" s="10">
        <f>E82-F82</f>
        <v>0</v>
      </c>
    </row>
    <row r="83" spans="1:7" ht="12.75">
      <c r="A83" s="8" t="s">
        <v>19</v>
      </c>
      <c r="B83" s="8">
        <f>SUM(B81:B82)</f>
        <v>27</v>
      </c>
      <c r="C83" s="8">
        <f>SUM(C81:C82)</f>
        <v>329</v>
      </c>
      <c r="D83" s="8">
        <f>SUM(D81:D82)</f>
        <v>0</v>
      </c>
      <c r="E83" s="8">
        <f>SUM(E81:E82)</f>
        <v>356</v>
      </c>
      <c r="F83" s="8">
        <f>SUM(F81:F82)</f>
        <v>339</v>
      </c>
      <c r="G83" s="8">
        <f>SUM(G81:G82)</f>
        <v>17</v>
      </c>
    </row>
    <row r="84" spans="1:7" ht="14.25" customHeight="1">
      <c r="A84" s="6" t="s">
        <v>3</v>
      </c>
      <c r="B84" s="7" t="s">
        <v>69</v>
      </c>
      <c r="C84" s="7"/>
      <c r="D84" s="7"/>
      <c r="E84" s="7"/>
      <c r="F84" s="7"/>
      <c r="G84" s="7"/>
    </row>
    <row r="85" spans="1:7" ht="12.75">
      <c r="A85" s="8" t="s">
        <v>5</v>
      </c>
      <c r="B85" s="8" t="s">
        <v>6</v>
      </c>
      <c r="C85" s="8" t="s">
        <v>7</v>
      </c>
      <c r="D85" s="8" t="s">
        <v>8</v>
      </c>
      <c r="E85" s="8" t="s">
        <v>9</v>
      </c>
      <c r="F85" s="8" t="s">
        <v>10</v>
      </c>
      <c r="G85" s="8" t="s">
        <v>11</v>
      </c>
    </row>
    <row r="86" spans="1:7" ht="12.75">
      <c r="A86" s="9" t="s">
        <v>70</v>
      </c>
      <c r="B86" s="10">
        <v>2</v>
      </c>
      <c r="C86" s="10">
        <v>8</v>
      </c>
      <c r="D86" s="10"/>
      <c r="E86" s="10">
        <f>B86+C86-D86</f>
        <v>10</v>
      </c>
      <c r="F86" s="10">
        <v>8</v>
      </c>
      <c r="G86" s="10">
        <f>E86-F86</f>
        <v>2</v>
      </c>
    </row>
    <row r="87" spans="1:7" ht="12.75">
      <c r="A87" s="9" t="s">
        <v>71</v>
      </c>
      <c r="B87" s="10">
        <v>2</v>
      </c>
      <c r="C87" s="10">
        <v>2</v>
      </c>
      <c r="D87" s="10"/>
      <c r="E87" s="10">
        <f>B87+C87-D87</f>
        <v>4</v>
      </c>
      <c r="F87" s="10">
        <v>3</v>
      </c>
      <c r="G87" s="10">
        <f>E87-F87</f>
        <v>1</v>
      </c>
    </row>
    <row r="88" spans="1:7" ht="12.75">
      <c r="A88" s="8" t="s">
        <v>19</v>
      </c>
      <c r="B88" s="8">
        <f>SUM(B86:B87)</f>
        <v>4</v>
      </c>
      <c r="C88" s="8">
        <f>SUM(C86:C87)</f>
        <v>10</v>
      </c>
      <c r="D88" s="8">
        <f>SUM(D86:D87)</f>
        <v>0</v>
      </c>
      <c r="E88" s="8">
        <f>SUM(E86:E87)</f>
        <v>14</v>
      </c>
      <c r="F88" s="8">
        <f>SUM(F86:F87)</f>
        <v>11</v>
      </c>
      <c r="G88" s="8">
        <f>SUM(G86:G87)</f>
        <v>3</v>
      </c>
    </row>
    <row r="89" spans="1:7" ht="12.75">
      <c r="A89" s="6" t="s">
        <v>38</v>
      </c>
      <c r="B89" s="6">
        <f>B88+B83</f>
        <v>31</v>
      </c>
      <c r="C89" s="6">
        <f>C88+C83</f>
        <v>339</v>
      </c>
      <c r="D89" s="6">
        <f>D88+D83</f>
        <v>0</v>
      </c>
      <c r="E89" s="6">
        <f>E88+E83</f>
        <v>370</v>
      </c>
      <c r="F89" s="6">
        <f>F88+F83</f>
        <v>350</v>
      </c>
      <c r="G89" s="6">
        <f>G88+G83</f>
        <v>20</v>
      </c>
    </row>
    <row r="90" spans="1:7" ht="12.75">
      <c r="A90" s="13" t="s">
        <v>72</v>
      </c>
      <c r="B90" s="13">
        <f>B89+B77+B38</f>
        <v>5038</v>
      </c>
      <c r="C90" s="13">
        <f>C89+C77+C38</f>
        <v>6972</v>
      </c>
      <c r="D90" s="13">
        <f>D89+D77+D38</f>
        <v>1</v>
      </c>
      <c r="E90" s="13">
        <f>E89+E77+E38</f>
        <v>12009</v>
      </c>
      <c r="F90" s="13">
        <f>F89+F77+F38</f>
        <v>6435</v>
      </c>
      <c r="G90" s="13">
        <f>G89+G77+G38</f>
        <v>5574</v>
      </c>
    </row>
    <row r="91" ht="0.75" customHeight="1"/>
  </sheetData>
  <sheetProtection selectLockedCells="1" selectUnlockedCells="1"/>
  <mergeCells count="16">
    <mergeCell ref="A1:G1"/>
    <mergeCell ref="B2:G2"/>
    <mergeCell ref="B3:G3"/>
    <mergeCell ref="B13:G13"/>
    <mergeCell ref="B19:G19"/>
    <mergeCell ref="B23:G23"/>
    <mergeCell ref="B39:G39"/>
    <mergeCell ref="B40:G40"/>
    <mergeCell ref="B44:G44"/>
    <mergeCell ref="B54:G54"/>
    <mergeCell ref="B60:G60"/>
    <mergeCell ref="B67:G67"/>
    <mergeCell ref="B71:G71"/>
    <mergeCell ref="B78:G78"/>
    <mergeCell ref="B79:G79"/>
    <mergeCell ref="B84:G84"/>
  </mergeCells>
  <printOptions/>
  <pageMargins left="0.3902777777777778" right="0.3902777777777778" top="0.27569444444444446" bottom="0.4409722222222222" header="0.5118055555555555" footer="0.27569444444444446"/>
  <pageSetup horizontalDpi="300" verticalDpi="300" orientation="portrait" paperSize="9" scale="71"/>
  <headerFooter alignWithMargins="0">
    <oddFooter>&amp;C&amp;"Times New Roman,Regular"&amp;12&amp;P/&amp;N</oddFooter>
  </headerFooter>
  <rowBreaks count="1026" manualBreakCount="1026">
    <brk id="91" max="255" man="1"/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2021-07-07T08:00:47Z</dcterms:modified>
  <cp:category/>
  <cp:version/>
  <cp:contentType/>
  <cp:contentStatus/>
  <cp:revision>229</cp:revision>
</cp:coreProperties>
</file>