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1"/>
  </bookViews>
  <sheets>
    <sheet name="Сумарен-норма - Збирен" sheetId="1" r:id="rId1"/>
    <sheet name="Сумарен-без норма - Збирен" sheetId="2" r:id="rId2"/>
  </sheets>
  <definedNames/>
  <calcPr fullCalcOnLoad="1"/>
</workbook>
</file>

<file path=xl/sharedStrings.xml><?xml version="1.0" encoding="utf-8"?>
<sst xmlns="http://schemas.openxmlformats.org/spreadsheetml/2006/main" count="91" uniqueCount="77">
  <si>
    <t>Нерешени предмети на почеток на месецот</t>
  </si>
  <si>
    <t xml:space="preserve">Новопримени предмети </t>
  </si>
  <si>
    <t>Вкупно предмети во работа</t>
  </si>
  <si>
    <t>Вкупно решени предмети</t>
  </si>
  <si>
    <t>Нерешени предмети</t>
  </si>
  <si>
    <t xml:space="preserve">ВКУПНО КРИВИЧЕН ОДДЕЛ </t>
  </si>
  <si>
    <t>ГРАЃАНСКИ ОДДЕЛ</t>
  </si>
  <si>
    <t xml:space="preserve">ВКУПНО ГРАЃАНСКИ ОДДЕЛ </t>
  </si>
  <si>
    <t>СЕ ВКУПНО</t>
  </si>
  <si>
    <t>КРИВИЧЕН  ОДДЕЛ</t>
  </si>
  <si>
    <t>Кривично полнолетни (К)</t>
  </si>
  <si>
    <t>Работни спорови (РО)</t>
  </si>
  <si>
    <t>Трговски спорови (ТС)</t>
  </si>
  <si>
    <t>Спорови од мала вреднсот (МАЛ-ВП; МАЛВ-ТС)</t>
  </si>
  <si>
    <t>Семејни спорови (П2)</t>
  </si>
  <si>
    <t>Платни налози по приговор (ПЛ1-П; Л1-ТС)</t>
  </si>
  <si>
    <t>Оставински предмети решени од судот (О1)</t>
  </si>
  <si>
    <t>Физичка делба (ВПП1)</t>
  </si>
  <si>
    <t>Останати ВПП (ВПП; ПСО; ОДС; Р)</t>
  </si>
  <si>
    <t>Стечај (СТ; СТС)</t>
  </si>
  <si>
    <t>Ликвидации (Л)</t>
  </si>
  <si>
    <t>Мерки за обезбедување
(ВПП2-С; ВПП-2Г; СОП; ВПП2)</t>
  </si>
  <si>
    <t>Повторување на постапката  (ПЛПОВ-П, 
ПЛПОВ-С, ППОВ, ППОВ-1, ПОВ-ТС, РО-ПОВ, РО-ПОВ1, ПЛ-ПОВ1, МВ-ПОВ, МВТС-ПОВ)</t>
  </si>
  <si>
    <t>Прекршоци (ПРК-С, ПРК-Ј, ПРК-О, ПРК-М)</t>
  </si>
  <si>
    <t>Повторување на постапката (КПОВ)</t>
  </si>
  <si>
    <t>Петорка</t>
  </si>
  <si>
    <t>Кривичен совет ( КС, КУК, КП, КСП, КС-КР, КСМ, 
КПМ, КРИ УОПК-КМ, УО-КМ, КРП,КНЗД, КРМ)</t>
  </si>
  <si>
    <t>Извршување на санкции (ИПРК, КУИКП, КУИКМ, 
ИКС, НУИ-ПКпо стар уписник, ИКП, ПК, УОПК, 
УОПК-КМ, ИСАМ, ИОИП, ДЗИК, ЕВНЗ</t>
  </si>
  <si>
    <t>ВКУПНО СУДСКА УПРАВА</t>
  </si>
  <si>
    <t>СУДСКА
 УПРАВА</t>
  </si>
  <si>
    <t>Разни кривични дејствија (УОСК, КР, ЕК)</t>
  </si>
  <si>
    <t>Замолници (ЗАМ-К)</t>
  </si>
  <si>
    <t>Задолжително лекување (ЗЛ)</t>
  </si>
  <si>
    <t>ИОИП (ДЗИК по стар)</t>
  </si>
  <si>
    <t>СУ (СУ-1; СУ-2; СУ-3; СУ-4; СУ-5; СУ-6; СУ-7)</t>
  </si>
  <si>
    <t>СУ-ДОВ; СУ-СТР ДОВ</t>
  </si>
  <si>
    <t>УПП</t>
  </si>
  <si>
    <t>Заверки (ЗАВ)</t>
  </si>
  <si>
    <t>Извршување по закон за семејство (ИЗС)</t>
  </si>
  <si>
    <t>Противизвршување (ПИ, ППИ)</t>
  </si>
  <si>
    <t>Платни налози без приговор (ПЛ, ПЛ-ТС)</t>
  </si>
  <si>
    <t>Жалби против решенија од нотар (ПЛЖ)</t>
  </si>
  <si>
    <t>Разни граѓански предмети (Р)</t>
  </si>
  <si>
    <t>ЗАВ-Х Апостиле</t>
  </si>
  <si>
    <t>Оставина решена од нотар (О)</t>
  </si>
  <si>
    <t>ПРЕГЛЕД НА ДВИЖЕЊЕТО НА ПРЕДМЕТИ ВО СУДОТ</t>
  </si>
  <si>
    <t>Разни парнични (РП)</t>
  </si>
  <si>
    <t>Разни трговски предмети (РТС)</t>
  </si>
  <si>
    <t>Разни предмети од работни спорови (РРО)</t>
  </si>
  <si>
    <t>Разни предмети од платни налози (РПЛ)</t>
  </si>
  <si>
    <t>Предмети вратени од нотар за надлежност 
(ОНАД)</t>
  </si>
  <si>
    <t>Разни вонпарнични предмети (РВПП)</t>
  </si>
  <si>
    <t>Заверки на договори надвор од суд (ЗАВ1)</t>
  </si>
  <si>
    <t>Признавање на странски судски одлуки по 
приговор (ПСО1)</t>
  </si>
  <si>
    <t>Уписник за правна помош (ПОМ)</t>
  </si>
  <si>
    <t>Уписник за заштита поради незаконити 
дејствија (ЗНД)</t>
  </si>
  <si>
    <t>Регистрација на политички партии (РПП)</t>
  </si>
  <si>
    <t>Регистрација на верски заедници (РВЗРГ)</t>
  </si>
  <si>
    <t>Уписник за изрекување парични казни на
должник (ИПКД, ИПКС)</t>
  </si>
  <si>
    <t>Уписник за изрекување парични казни до УЈП
(ИПК)</t>
  </si>
  <si>
    <t>Издадени дозволи за дејствија во стан на должник(ИДС)</t>
  </si>
  <si>
    <t>Одземање на дете по закон за семејство (УИОД)</t>
  </si>
  <si>
    <t>Замолници од државни органи (ЗАМ-С)</t>
  </si>
  <si>
    <t>Заверки за недвижности во судот (ЗАВ НД)</t>
  </si>
  <si>
    <t>Спорови од областа на сопственоста, 
облигациите и наследувањето (П; П1; П3; П4)</t>
  </si>
  <si>
    <t>Приговори (ППНИ)</t>
  </si>
  <si>
    <t>ОСНОВЕН СУД -БИТОЛА</t>
  </si>
  <si>
    <t>ОСНОВЕН СУД БИТОЛА</t>
  </si>
  <si>
    <t>Оценка на обвинителен акт во кривично</t>
  </si>
  <si>
    <t>Определени дејствија во претходна постапка-кривично</t>
  </si>
  <si>
    <t>Погрешно заведени предмети</t>
  </si>
  <si>
    <t>Претседател на судот,</t>
  </si>
  <si>
    <t>Дејан Крстанов</t>
  </si>
  <si>
    <t>Кривично малолетни (Км)</t>
  </si>
  <si>
    <t>КОИ СЕ ОПФАТЕНИ СО ОРИЕНТАЦИОНА НОРМА ЗА 2017 ГОДИНА</t>
  </si>
  <si>
    <t>КОИ НЕ СЕ ОПФАТЕНИ СО ОРИЕНТАЦИОНА НОРМА ЗА 2017 ГОДИНА</t>
  </si>
  <si>
    <t>Разни прекршочни предмети (ПРК-Р)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</si>
</sst>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20"/>
      <color indexed="10"/>
      <name val="Arial"/>
      <family val="2"/>
    </font>
    <font>
      <b/>
      <sz val="24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left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1" fillId="34" borderId="0" xfId="0" applyFont="1" applyFill="1" applyAlignment="1">
      <alignment horizontal="left" vertical="top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0" fillId="3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="70" zoomScaleNormal="70" zoomScalePageLayoutView="0" workbookViewId="0" topLeftCell="A25">
      <selection activeCell="E6" sqref="E6"/>
    </sheetView>
  </sheetViews>
  <sheetFormatPr defaultColWidth="9.140625" defaultRowHeight="12.75"/>
  <cols>
    <col min="1" max="1" width="12.00390625" style="1" customWidth="1"/>
    <col min="2" max="3" width="18.28125" style="1" customWidth="1"/>
    <col min="4" max="4" width="40.7109375" style="1" customWidth="1"/>
    <col min="5" max="10" width="25.57421875" style="1" customWidth="1"/>
    <col min="11" max="11" width="18.7109375" style="1" customWidth="1"/>
    <col min="12" max="16384" width="9.140625" style="1" customWidth="1"/>
  </cols>
  <sheetData>
    <row r="1" spans="1:10" ht="34.5" customHeight="1">
      <c r="A1" s="43" t="s">
        <v>45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5.5" customHeight="1">
      <c r="A2" s="44" t="s">
        <v>74</v>
      </c>
      <c r="B2" s="44"/>
      <c r="C2" s="44"/>
      <c r="D2" s="44"/>
      <c r="E2" s="44"/>
      <c r="F2" s="44"/>
      <c r="G2" s="44"/>
      <c r="H2" s="44"/>
      <c r="I2" s="44"/>
      <c r="J2" s="44"/>
    </row>
    <row r="3" spans="5:9" ht="15">
      <c r="E3" s="2"/>
      <c r="F3" s="2"/>
      <c r="G3" s="2"/>
      <c r="H3" s="2"/>
      <c r="I3" s="2"/>
    </row>
    <row r="4" spans="1:10" ht="15" customHeight="1">
      <c r="A4" s="45" t="s">
        <v>66</v>
      </c>
      <c r="B4" s="46"/>
      <c r="C4" s="46"/>
      <c r="D4" s="47"/>
      <c r="E4" s="36" t="s">
        <v>0</v>
      </c>
      <c r="F4" s="36" t="s">
        <v>1</v>
      </c>
      <c r="G4" s="23" t="s">
        <v>70</v>
      </c>
      <c r="H4" s="36" t="s">
        <v>2</v>
      </c>
      <c r="I4" s="36" t="s">
        <v>3</v>
      </c>
      <c r="J4" s="36" t="s">
        <v>4</v>
      </c>
    </row>
    <row r="5" spans="1:10" ht="32.25" customHeight="1">
      <c r="A5" s="48"/>
      <c r="B5" s="49"/>
      <c r="C5" s="49"/>
      <c r="D5" s="50"/>
      <c r="E5" s="36"/>
      <c r="F5" s="36"/>
      <c r="G5" s="24"/>
      <c r="H5" s="36"/>
      <c r="I5" s="36"/>
      <c r="J5" s="36"/>
    </row>
    <row r="6" spans="1:10" ht="60" customHeight="1">
      <c r="A6" s="33" t="s">
        <v>9</v>
      </c>
      <c r="B6" s="29" t="s">
        <v>10</v>
      </c>
      <c r="C6" s="30"/>
      <c r="D6" s="31"/>
      <c r="E6" s="18">
        <v>264</v>
      </c>
      <c r="F6" s="18">
        <v>528</v>
      </c>
      <c r="G6" s="18">
        <v>1</v>
      </c>
      <c r="H6" s="7">
        <f>SUM(E6:F6)-G6</f>
        <v>791</v>
      </c>
      <c r="I6" s="18">
        <v>559</v>
      </c>
      <c r="J6" s="8">
        <f aca="true" t="shared" si="0" ref="J6:J14">SUM(H6-I6)</f>
        <v>232</v>
      </c>
    </row>
    <row r="7" spans="1:10" ht="60" customHeight="1">
      <c r="A7" s="33"/>
      <c r="B7" s="29" t="s">
        <v>73</v>
      </c>
      <c r="C7" s="30"/>
      <c r="D7" s="31"/>
      <c r="E7" s="9">
        <v>8</v>
      </c>
      <c r="F7" s="9">
        <v>35</v>
      </c>
      <c r="G7" s="9">
        <v>0</v>
      </c>
      <c r="H7" s="7">
        <f>SUM(E7:F7)-G7</f>
        <v>43</v>
      </c>
      <c r="I7" s="18">
        <v>30</v>
      </c>
      <c r="J7" s="8">
        <f t="shared" si="0"/>
        <v>13</v>
      </c>
    </row>
    <row r="8" spans="1:10" ht="60" customHeight="1">
      <c r="A8" s="33"/>
      <c r="B8" s="29" t="s">
        <v>68</v>
      </c>
      <c r="C8" s="30"/>
      <c r="D8" s="31"/>
      <c r="E8" s="9">
        <v>2</v>
      </c>
      <c r="F8" s="9">
        <v>25</v>
      </c>
      <c r="G8" s="9">
        <v>0</v>
      </c>
      <c r="H8" s="7">
        <f>SUM(E8:F8)-G8</f>
        <v>27</v>
      </c>
      <c r="I8" s="18">
        <v>26</v>
      </c>
      <c r="J8" s="8">
        <f t="shared" si="0"/>
        <v>1</v>
      </c>
    </row>
    <row r="9" spans="1:10" ht="60" customHeight="1">
      <c r="A9" s="33"/>
      <c r="B9" s="29" t="s">
        <v>69</v>
      </c>
      <c r="C9" s="30"/>
      <c r="D9" s="31"/>
      <c r="E9" s="9">
        <v>3</v>
      </c>
      <c r="F9" s="9">
        <v>287</v>
      </c>
      <c r="G9" s="9">
        <v>0</v>
      </c>
      <c r="H9" s="7">
        <f>SUM(E9:F9)-G9</f>
        <v>290</v>
      </c>
      <c r="I9" s="18">
        <v>288</v>
      </c>
      <c r="J9" s="8">
        <f t="shared" si="0"/>
        <v>2</v>
      </c>
    </row>
    <row r="10" spans="1:10" ht="60" customHeight="1">
      <c r="A10" s="33"/>
      <c r="B10" s="29" t="s">
        <v>23</v>
      </c>
      <c r="C10" s="30"/>
      <c r="D10" s="31"/>
      <c r="E10" s="9">
        <v>813</v>
      </c>
      <c r="F10" s="9">
        <v>1557</v>
      </c>
      <c r="G10" s="9">
        <v>0</v>
      </c>
      <c r="H10" s="7">
        <f>SUM(E10:F10)-G10</f>
        <v>2370</v>
      </c>
      <c r="I10" s="5">
        <v>2000</v>
      </c>
      <c r="J10" s="8">
        <f t="shared" si="0"/>
        <v>370</v>
      </c>
    </row>
    <row r="11" spans="1:10" ht="60" customHeight="1">
      <c r="A11" s="33"/>
      <c r="B11" s="29" t="s">
        <v>24</v>
      </c>
      <c r="C11" s="30"/>
      <c r="D11" s="31"/>
      <c r="E11" s="9">
        <v>0</v>
      </c>
      <c r="F11" s="9">
        <v>41</v>
      </c>
      <c r="G11" s="9">
        <v>0</v>
      </c>
      <c r="H11" s="7">
        <f>SUM(E11:F11)-G11</f>
        <v>41</v>
      </c>
      <c r="I11" s="5">
        <v>23</v>
      </c>
      <c r="J11" s="8">
        <f t="shared" si="0"/>
        <v>18</v>
      </c>
    </row>
    <row r="12" spans="1:10" ht="60" customHeight="1">
      <c r="A12" s="33"/>
      <c r="B12" s="29" t="s">
        <v>25</v>
      </c>
      <c r="C12" s="30"/>
      <c r="D12" s="31"/>
      <c r="E12" s="9"/>
      <c r="F12" s="9"/>
      <c r="G12" s="9"/>
      <c r="H12" s="7">
        <f>SUM(E12:F12)-G12</f>
        <v>0</v>
      </c>
      <c r="I12" s="5"/>
      <c r="J12" s="8">
        <f t="shared" si="0"/>
        <v>0</v>
      </c>
    </row>
    <row r="13" spans="1:10" ht="60" customHeight="1">
      <c r="A13" s="33"/>
      <c r="B13" s="20" t="s">
        <v>26</v>
      </c>
      <c r="C13" s="21"/>
      <c r="D13" s="22"/>
      <c r="E13" s="9">
        <v>15</v>
      </c>
      <c r="F13" s="9">
        <v>572</v>
      </c>
      <c r="G13" s="9">
        <v>0</v>
      </c>
      <c r="H13" s="7">
        <f>SUM(E13:F13)-G13</f>
        <v>587</v>
      </c>
      <c r="I13" s="5">
        <v>556</v>
      </c>
      <c r="J13" s="8">
        <f t="shared" si="0"/>
        <v>31</v>
      </c>
    </row>
    <row r="14" spans="1:10" ht="60" customHeight="1">
      <c r="A14" s="33"/>
      <c r="B14" s="20" t="s">
        <v>27</v>
      </c>
      <c r="C14" s="30"/>
      <c r="D14" s="31"/>
      <c r="E14" s="9">
        <v>430</v>
      </c>
      <c r="F14" s="9">
        <v>3163</v>
      </c>
      <c r="G14" s="9">
        <v>0</v>
      </c>
      <c r="H14" s="7">
        <f>SUM(E14:F14)-G14</f>
        <v>3593</v>
      </c>
      <c r="I14" s="5">
        <v>3297</v>
      </c>
      <c r="J14" s="8">
        <f t="shared" si="0"/>
        <v>296</v>
      </c>
    </row>
    <row r="15" spans="1:10" ht="30" customHeight="1">
      <c r="A15" s="34" t="s">
        <v>5</v>
      </c>
      <c r="B15" s="34"/>
      <c r="C15" s="34"/>
      <c r="D15" s="34"/>
      <c r="E15" s="10">
        <f>SUM(E6:E14)</f>
        <v>1535</v>
      </c>
      <c r="F15" s="10">
        <f>SUM(F6:F14)</f>
        <v>6208</v>
      </c>
      <c r="G15" s="10">
        <f>SUM(G6:G14)</f>
        <v>1</v>
      </c>
      <c r="H15" s="10">
        <f>SUM(H6:H14)</f>
        <v>7742</v>
      </c>
      <c r="I15" s="10">
        <f>SUM(I6:I14)</f>
        <v>6779</v>
      </c>
      <c r="J15" s="10">
        <f>SUM(J6:J14)</f>
        <v>963</v>
      </c>
    </row>
    <row r="16" spans="1:10" ht="60" customHeight="1">
      <c r="A16" s="33" t="s">
        <v>6</v>
      </c>
      <c r="B16" s="32" t="s">
        <v>13</v>
      </c>
      <c r="C16" s="32"/>
      <c r="D16" s="32"/>
      <c r="E16" s="9">
        <v>212</v>
      </c>
      <c r="F16" s="9">
        <v>594</v>
      </c>
      <c r="G16" s="9">
        <v>2</v>
      </c>
      <c r="H16" s="7">
        <f>E16+F16-G16</f>
        <v>804</v>
      </c>
      <c r="I16" s="9">
        <v>512</v>
      </c>
      <c r="J16" s="8">
        <f aca="true" t="shared" si="1" ref="J16:J29">SUM(H16-I16)</f>
        <v>292</v>
      </c>
    </row>
    <row r="17" spans="1:10" ht="60" customHeight="1">
      <c r="A17" s="33"/>
      <c r="B17" s="35" t="s">
        <v>64</v>
      </c>
      <c r="C17" s="32"/>
      <c r="D17" s="32"/>
      <c r="E17" s="9">
        <v>252</v>
      </c>
      <c r="F17" s="9">
        <v>407</v>
      </c>
      <c r="G17" s="9">
        <v>3</v>
      </c>
      <c r="H17" s="7">
        <f>E17+F17-G17</f>
        <v>656</v>
      </c>
      <c r="I17" s="9">
        <v>442</v>
      </c>
      <c r="J17" s="8">
        <f t="shared" si="1"/>
        <v>214</v>
      </c>
    </row>
    <row r="18" spans="1:10" ht="60" customHeight="1">
      <c r="A18" s="33"/>
      <c r="B18" s="25" t="s">
        <v>14</v>
      </c>
      <c r="C18" s="26"/>
      <c r="D18" s="27"/>
      <c r="E18" s="9">
        <v>66</v>
      </c>
      <c r="F18" s="9">
        <v>204</v>
      </c>
      <c r="G18" s="9">
        <v>0</v>
      </c>
      <c r="H18" s="7">
        <f aca="true" t="shared" si="2" ref="H18:H29">E18+F18-G18</f>
        <v>270</v>
      </c>
      <c r="I18" s="9">
        <v>202</v>
      </c>
      <c r="J18" s="8">
        <f t="shared" si="1"/>
        <v>68</v>
      </c>
    </row>
    <row r="19" spans="1:10" ht="60" customHeight="1">
      <c r="A19" s="33"/>
      <c r="B19" s="25" t="s">
        <v>11</v>
      </c>
      <c r="C19" s="26"/>
      <c r="D19" s="27"/>
      <c r="E19" s="9">
        <v>345</v>
      </c>
      <c r="F19" s="9">
        <v>983</v>
      </c>
      <c r="G19" s="9">
        <v>0</v>
      </c>
      <c r="H19" s="7">
        <f t="shared" si="2"/>
        <v>1328</v>
      </c>
      <c r="I19" s="9">
        <v>1033</v>
      </c>
      <c r="J19" s="8">
        <f t="shared" si="1"/>
        <v>295</v>
      </c>
    </row>
    <row r="20" spans="1:10" ht="60" customHeight="1">
      <c r="A20" s="33"/>
      <c r="B20" s="25" t="s">
        <v>12</v>
      </c>
      <c r="C20" s="26"/>
      <c r="D20" s="27"/>
      <c r="E20" s="9">
        <v>61</v>
      </c>
      <c r="F20" s="9">
        <v>130</v>
      </c>
      <c r="G20" s="9">
        <v>0</v>
      </c>
      <c r="H20" s="7">
        <f t="shared" si="2"/>
        <v>191</v>
      </c>
      <c r="I20" s="9">
        <v>116</v>
      </c>
      <c r="J20" s="8">
        <f t="shared" si="1"/>
        <v>75</v>
      </c>
    </row>
    <row r="21" spans="1:10" ht="60" customHeight="1">
      <c r="A21" s="33"/>
      <c r="B21" s="32" t="s">
        <v>15</v>
      </c>
      <c r="C21" s="32"/>
      <c r="D21" s="32"/>
      <c r="E21" s="9">
        <v>162</v>
      </c>
      <c r="F21" s="9">
        <v>349</v>
      </c>
      <c r="G21" s="9">
        <v>2</v>
      </c>
      <c r="H21" s="7">
        <f>E21+F21-G21</f>
        <v>509</v>
      </c>
      <c r="I21" s="9">
        <v>398</v>
      </c>
      <c r="J21" s="8">
        <f t="shared" si="1"/>
        <v>111</v>
      </c>
    </row>
    <row r="22" spans="1:10" ht="60" customHeight="1">
      <c r="A22" s="33"/>
      <c r="B22" s="32" t="s">
        <v>16</v>
      </c>
      <c r="C22" s="32"/>
      <c r="D22" s="32"/>
      <c r="E22" s="9">
        <v>34</v>
      </c>
      <c r="F22" s="9">
        <v>52</v>
      </c>
      <c r="G22" s="9">
        <v>0</v>
      </c>
      <c r="H22" s="7">
        <f t="shared" si="2"/>
        <v>86</v>
      </c>
      <c r="I22" s="9">
        <v>72</v>
      </c>
      <c r="J22" s="8">
        <f t="shared" si="1"/>
        <v>14</v>
      </c>
    </row>
    <row r="23" spans="1:10" ht="60" customHeight="1">
      <c r="A23" s="33"/>
      <c r="B23" s="38" t="s">
        <v>17</v>
      </c>
      <c r="C23" s="39"/>
      <c r="D23" s="40"/>
      <c r="E23" s="9">
        <v>105</v>
      </c>
      <c r="F23" s="9">
        <v>87</v>
      </c>
      <c r="G23" s="9">
        <v>2</v>
      </c>
      <c r="H23" s="7">
        <f t="shared" si="2"/>
        <v>190</v>
      </c>
      <c r="I23" s="9">
        <v>124</v>
      </c>
      <c r="J23" s="8">
        <f t="shared" si="1"/>
        <v>66</v>
      </c>
    </row>
    <row r="24" spans="1:10" ht="60" customHeight="1">
      <c r="A24" s="33"/>
      <c r="B24" s="25" t="s">
        <v>18</v>
      </c>
      <c r="C24" s="26"/>
      <c r="D24" s="27"/>
      <c r="E24" s="9">
        <v>99</v>
      </c>
      <c r="F24" s="9">
        <v>354</v>
      </c>
      <c r="G24" s="9">
        <v>1</v>
      </c>
      <c r="H24" s="7">
        <f t="shared" si="2"/>
        <v>452</v>
      </c>
      <c r="I24" s="9">
        <v>390</v>
      </c>
      <c r="J24" s="8">
        <f t="shared" si="1"/>
        <v>62</v>
      </c>
    </row>
    <row r="25" spans="1:10" ht="60" customHeight="1">
      <c r="A25" s="33"/>
      <c r="B25" s="25" t="s">
        <v>19</v>
      </c>
      <c r="C25" s="26"/>
      <c r="D25" s="27"/>
      <c r="E25" s="9">
        <v>40</v>
      </c>
      <c r="F25" s="9">
        <v>261</v>
      </c>
      <c r="G25" s="9">
        <v>1</v>
      </c>
      <c r="H25" s="7">
        <f t="shared" si="2"/>
        <v>300</v>
      </c>
      <c r="I25" s="9">
        <v>242</v>
      </c>
      <c r="J25" s="8">
        <f t="shared" si="1"/>
        <v>58</v>
      </c>
    </row>
    <row r="26" spans="1:10" ht="60" customHeight="1">
      <c r="A26" s="33"/>
      <c r="B26" s="25" t="s">
        <v>20</v>
      </c>
      <c r="C26" s="26"/>
      <c r="D26" s="27"/>
      <c r="E26" s="9">
        <v>3</v>
      </c>
      <c r="F26" s="9">
        <v>0</v>
      </c>
      <c r="G26" s="9">
        <v>0</v>
      </c>
      <c r="H26" s="7">
        <f t="shared" si="2"/>
        <v>3</v>
      </c>
      <c r="I26" s="9">
        <v>2</v>
      </c>
      <c r="J26" s="8">
        <f t="shared" si="1"/>
        <v>1</v>
      </c>
    </row>
    <row r="27" spans="1:10" ht="60" customHeight="1">
      <c r="A27" s="33"/>
      <c r="B27" s="25" t="s">
        <v>65</v>
      </c>
      <c r="C27" s="26"/>
      <c r="D27" s="27"/>
      <c r="E27" s="9">
        <v>5</v>
      </c>
      <c r="F27" s="9">
        <v>263</v>
      </c>
      <c r="G27" s="9">
        <v>4</v>
      </c>
      <c r="H27" s="7">
        <f t="shared" si="2"/>
        <v>264</v>
      </c>
      <c r="I27" s="9">
        <v>259</v>
      </c>
      <c r="J27" s="8">
        <f t="shared" si="1"/>
        <v>5</v>
      </c>
    </row>
    <row r="28" spans="1:10" ht="60" customHeight="1">
      <c r="A28" s="33"/>
      <c r="B28" s="38" t="s">
        <v>21</v>
      </c>
      <c r="C28" s="26"/>
      <c r="D28" s="27"/>
      <c r="E28" s="9">
        <v>3</v>
      </c>
      <c r="F28" s="9">
        <v>122</v>
      </c>
      <c r="G28" s="9">
        <v>0</v>
      </c>
      <c r="H28" s="7">
        <f t="shared" si="2"/>
        <v>125</v>
      </c>
      <c r="I28" s="9">
        <v>119</v>
      </c>
      <c r="J28" s="8">
        <f t="shared" si="1"/>
        <v>6</v>
      </c>
    </row>
    <row r="29" spans="1:10" ht="60" customHeight="1">
      <c r="A29" s="33"/>
      <c r="B29" s="38" t="s">
        <v>22</v>
      </c>
      <c r="C29" s="26"/>
      <c r="D29" s="27"/>
      <c r="E29" s="9">
        <v>1</v>
      </c>
      <c r="F29" s="9">
        <v>2</v>
      </c>
      <c r="G29" s="9">
        <v>0</v>
      </c>
      <c r="H29" s="7">
        <f t="shared" si="2"/>
        <v>3</v>
      </c>
      <c r="I29" s="5">
        <v>2</v>
      </c>
      <c r="J29" s="8">
        <f t="shared" si="1"/>
        <v>1</v>
      </c>
    </row>
    <row r="30" spans="1:10" ht="30" customHeight="1">
      <c r="A30" s="34" t="s">
        <v>7</v>
      </c>
      <c r="B30" s="34"/>
      <c r="C30" s="34"/>
      <c r="D30" s="34"/>
      <c r="E30" s="10">
        <f>SUM(E16:E29)</f>
        <v>1388</v>
      </c>
      <c r="F30" s="10">
        <f>SUM(F16:F29)</f>
        <v>3808</v>
      </c>
      <c r="G30" s="10">
        <f>SUM(G16:G29)</f>
        <v>15</v>
      </c>
      <c r="H30" s="10">
        <f>SUM(H16:H29)</f>
        <v>5181</v>
      </c>
      <c r="I30" s="10">
        <f>SUM(I16:I29)</f>
        <v>3913</v>
      </c>
      <c r="J30" s="10">
        <f>SUM(J16:J29)</f>
        <v>1268</v>
      </c>
    </row>
    <row r="31" spans="1:10" ht="30" customHeight="1">
      <c r="A31" s="41" t="s">
        <v>8</v>
      </c>
      <c r="B31" s="41"/>
      <c r="C31" s="41"/>
      <c r="D31" s="41"/>
      <c r="E31" s="11">
        <f>E15+E30</f>
        <v>2923</v>
      </c>
      <c r="F31" s="11">
        <f>F15+F30</f>
        <v>10016</v>
      </c>
      <c r="G31" s="11">
        <f>G15+G30</f>
        <v>16</v>
      </c>
      <c r="H31" s="10">
        <f>H15+H30</f>
        <v>12923</v>
      </c>
      <c r="I31" s="11">
        <f>I15+I30</f>
        <v>10692</v>
      </c>
      <c r="J31" s="11">
        <f>J15+J30</f>
        <v>2231</v>
      </c>
    </row>
    <row r="32" spans="1:11" s="3" customFormat="1" ht="15">
      <c r="A32" s="1"/>
      <c r="B32" s="1"/>
      <c r="C32"/>
      <c r="D32"/>
      <c r="J32" s="4"/>
      <c r="K32" s="4"/>
    </row>
    <row r="33" spans="1:11" ht="15.75" customHeight="1">
      <c r="A33" s="42"/>
      <c r="B33" s="42"/>
      <c r="C33"/>
      <c r="D33"/>
      <c r="F33" s="28"/>
      <c r="G33" s="28"/>
      <c r="H33" s="28"/>
      <c r="I33" s="6"/>
      <c r="J33" s="6"/>
      <c r="K33" s="6"/>
    </row>
    <row r="34" spans="1:11" ht="31.5" customHeight="1">
      <c r="A34" s="37"/>
      <c r="B34" s="37"/>
      <c r="F34" s="19"/>
      <c r="G34" s="19"/>
      <c r="H34" s="6"/>
      <c r="I34" s="6" t="s">
        <v>71</v>
      </c>
      <c r="J34" s="6"/>
      <c r="K34" s="6"/>
    </row>
    <row r="35" spans="8:10" ht="26.25">
      <c r="H35" s="6"/>
      <c r="I35" s="6" t="s">
        <v>72</v>
      </c>
      <c r="J35" s="6"/>
    </row>
  </sheetData>
  <sheetProtection/>
  <mergeCells count="40">
    <mergeCell ref="B14:D14"/>
    <mergeCell ref="B19:D19"/>
    <mergeCell ref="B26:D26"/>
    <mergeCell ref="A1:J1"/>
    <mergeCell ref="A2:J2"/>
    <mergeCell ref="A4:D5"/>
    <mergeCell ref="E4:E5"/>
    <mergeCell ref="F4:F5"/>
    <mergeCell ref="H4:H5"/>
    <mergeCell ref="I4:I5"/>
    <mergeCell ref="J4:J5"/>
    <mergeCell ref="A34:B34"/>
    <mergeCell ref="B23:D23"/>
    <mergeCell ref="B29:D29"/>
    <mergeCell ref="A30:D30"/>
    <mergeCell ref="A31:D31"/>
    <mergeCell ref="A33:B33"/>
    <mergeCell ref="B28:D28"/>
    <mergeCell ref="B24:D24"/>
    <mergeCell ref="B27:D27"/>
    <mergeCell ref="A6:A14"/>
    <mergeCell ref="A15:D15"/>
    <mergeCell ref="A16:A29"/>
    <mergeCell ref="B16:D16"/>
    <mergeCell ref="B17:D17"/>
    <mergeCell ref="B22:D22"/>
    <mergeCell ref="B20:D20"/>
    <mergeCell ref="B18:D18"/>
    <mergeCell ref="B7:D7"/>
    <mergeCell ref="B6:D6"/>
    <mergeCell ref="B13:D13"/>
    <mergeCell ref="G4:G5"/>
    <mergeCell ref="B25:D25"/>
    <mergeCell ref="F33:H33"/>
    <mergeCell ref="B8:D8"/>
    <mergeCell ref="B9:D9"/>
    <mergeCell ref="B10:D10"/>
    <mergeCell ref="B21:D21"/>
    <mergeCell ref="B11:D11"/>
    <mergeCell ref="B12:D12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tabSelected="1" zoomScale="75" zoomScaleNormal="75" zoomScalePageLayoutView="0" workbookViewId="0" topLeftCell="A40">
      <selection activeCell="I6" sqref="I6"/>
    </sheetView>
  </sheetViews>
  <sheetFormatPr defaultColWidth="9.140625" defaultRowHeight="12.75"/>
  <cols>
    <col min="1" max="1" width="15.8515625" style="1" customWidth="1"/>
    <col min="2" max="3" width="18.28125" style="1" customWidth="1"/>
    <col min="4" max="4" width="30.57421875" style="1" customWidth="1"/>
    <col min="5" max="10" width="25.57421875" style="1" customWidth="1"/>
    <col min="11" max="11" width="16.00390625" style="1" customWidth="1"/>
    <col min="12" max="16384" width="9.140625" style="1" customWidth="1"/>
  </cols>
  <sheetData>
    <row r="1" spans="1:10" ht="34.5" customHeight="1">
      <c r="A1" s="43" t="s">
        <v>45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5.5" customHeight="1">
      <c r="A2" s="44" t="s">
        <v>75</v>
      </c>
      <c r="B2" s="44"/>
      <c r="C2" s="44"/>
      <c r="D2" s="44"/>
      <c r="E2" s="44"/>
      <c r="F2" s="44"/>
      <c r="G2" s="44"/>
      <c r="H2" s="44"/>
      <c r="I2" s="44"/>
      <c r="J2" s="44"/>
    </row>
    <row r="3" spans="5:9" ht="15">
      <c r="E3" s="2"/>
      <c r="F3" s="2"/>
      <c r="G3" s="2"/>
      <c r="H3" s="2"/>
      <c r="I3" s="2"/>
    </row>
    <row r="4" spans="1:10" ht="15" customHeight="1">
      <c r="A4" s="45" t="s">
        <v>67</v>
      </c>
      <c r="B4" s="46"/>
      <c r="C4" s="46"/>
      <c r="D4" s="47"/>
      <c r="E4" s="36" t="s">
        <v>0</v>
      </c>
      <c r="F4" s="36" t="s">
        <v>1</v>
      </c>
      <c r="G4" s="23" t="s">
        <v>70</v>
      </c>
      <c r="H4" s="36" t="s">
        <v>2</v>
      </c>
      <c r="I4" s="36" t="s">
        <v>3</v>
      </c>
      <c r="J4" s="36" t="s">
        <v>4</v>
      </c>
    </row>
    <row r="5" spans="1:10" ht="32.25" customHeight="1">
      <c r="A5" s="48"/>
      <c r="B5" s="49"/>
      <c r="C5" s="49"/>
      <c r="D5" s="50"/>
      <c r="E5" s="36"/>
      <c r="F5" s="36"/>
      <c r="G5" s="24"/>
      <c r="H5" s="36"/>
      <c r="I5" s="36"/>
      <c r="J5" s="36"/>
    </row>
    <row r="6" spans="1:10" ht="39.75" customHeight="1">
      <c r="A6" s="33" t="s">
        <v>9</v>
      </c>
      <c r="B6" s="53" t="s">
        <v>30</v>
      </c>
      <c r="C6" s="54"/>
      <c r="D6" s="55"/>
      <c r="E6" s="18">
        <v>0</v>
      </c>
      <c r="F6" s="18">
        <v>4862</v>
      </c>
      <c r="G6" s="18">
        <v>0</v>
      </c>
      <c r="H6" s="7">
        <f>SUM(E6:F6)-G6</f>
        <v>4862</v>
      </c>
      <c r="I6" s="18">
        <v>4862</v>
      </c>
      <c r="J6" s="8">
        <f>SUM(H6-I6)</f>
        <v>0</v>
      </c>
    </row>
    <row r="7" spans="1:10" ht="39.75" customHeight="1">
      <c r="A7" s="33"/>
      <c r="B7" s="53" t="s">
        <v>76</v>
      </c>
      <c r="C7" s="54"/>
      <c r="D7" s="55"/>
      <c r="E7" s="18">
        <v>0</v>
      </c>
      <c r="F7" s="18">
        <v>636</v>
      </c>
      <c r="G7" s="18">
        <v>0</v>
      </c>
      <c r="H7" s="7">
        <f>SUM(E7:F7)-G7</f>
        <v>636</v>
      </c>
      <c r="I7" s="5">
        <v>636</v>
      </c>
      <c r="J7" s="8">
        <f>SUM(H7-I7)</f>
        <v>0</v>
      </c>
    </row>
    <row r="8" spans="1:10" ht="39.75" customHeight="1">
      <c r="A8" s="33"/>
      <c r="B8" s="53" t="s">
        <v>31</v>
      </c>
      <c r="C8" s="54"/>
      <c r="D8" s="55"/>
      <c r="E8" s="9">
        <v>1</v>
      </c>
      <c r="F8" s="9">
        <v>5</v>
      </c>
      <c r="G8" s="9">
        <v>0</v>
      </c>
      <c r="H8" s="7">
        <f>SUM(E8:F8)-G8</f>
        <v>6</v>
      </c>
      <c r="I8" s="5">
        <v>4</v>
      </c>
      <c r="J8" s="8">
        <f aca="true" t="shared" si="0" ref="J8:J41">SUM(H8-I8)</f>
        <v>2</v>
      </c>
    </row>
    <row r="9" spans="1:10" ht="39.75" customHeight="1">
      <c r="A9" s="33"/>
      <c r="B9" s="53" t="s">
        <v>32</v>
      </c>
      <c r="C9" s="54"/>
      <c r="D9" s="55"/>
      <c r="E9" s="9"/>
      <c r="F9" s="9"/>
      <c r="G9" s="9"/>
      <c r="H9" s="7">
        <f>SUM(E9:F9)-G9</f>
        <v>0</v>
      </c>
      <c r="I9" s="5"/>
      <c r="J9" s="8">
        <f t="shared" si="0"/>
        <v>0</v>
      </c>
    </row>
    <row r="10" spans="1:10" ht="39.75" customHeight="1">
      <c r="A10" s="33"/>
      <c r="B10" s="53" t="s">
        <v>33</v>
      </c>
      <c r="C10" s="54"/>
      <c r="D10" s="55"/>
      <c r="E10" s="9"/>
      <c r="F10" s="9"/>
      <c r="G10" s="9"/>
      <c r="H10" s="7">
        <f>SUM(E10:F10)-G10</f>
        <v>0</v>
      </c>
      <c r="I10" s="5"/>
      <c r="J10" s="8">
        <f t="shared" si="0"/>
        <v>0</v>
      </c>
    </row>
    <row r="11" spans="1:10" ht="30" customHeight="1">
      <c r="A11" s="34" t="s">
        <v>5</v>
      </c>
      <c r="B11" s="34"/>
      <c r="C11" s="34"/>
      <c r="D11" s="34"/>
      <c r="E11" s="10">
        <f>SUM(E6:E10)</f>
        <v>1</v>
      </c>
      <c r="F11" s="10">
        <f>SUM(F6:F10)</f>
        <v>5503</v>
      </c>
      <c r="G11" s="10">
        <f>SUM(G6:G10)</f>
        <v>0</v>
      </c>
      <c r="H11" s="10">
        <f>SUM(H6:H10)</f>
        <v>5504</v>
      </c>
      <c r="I11" s="10">
        <f>SUM(I6:I10)</f>
        <v>5502</v>
      </c>
      <c r="J11" s="10">
        <f>SUM(J6:J10)</f>
        <v>2</v>
      </c>
    </row>
    <row r="12" spans="1:10" ht="39.75" customHeight="1">
      <c r="A12" s="51" t="s">
        <v>6</v>
      </c>
      <c r="B12" s="53" t="s">
        <v>46</v>
      </c>
      <c r="C12" s="54"/>
      <c r="D12" s="55"/>
      <c r="E12" s="9">
        <v>0</v>
      </c>
      <c r="F12" s="9">
        <v>5</v>
      </c>
      <c r="G12" s="9">
        <v>0</v>
      </c>
      <c r="H12" s="7">
        <f>SUM(E12:F12)-G12</f>
        <v>5</v>
      </c>
      <c r="I12" s="9">
        <v>3</v>
      </c>
      <c r="J12" s="8">
        <f t="shared" si="0"/>
        <v>2</v>
      </c>
    </row>
    <row r="13" spans="1:10" ht="39.75" customHeight="1">
      <c r="A13" s="52"/>
      <c r="B13" s="53" t="s">
        <v>47</v>
      </c>
      <c r="C13" s="54"/>
      <c r="D13" s="55"/>
      <c r="E13" s="9">
        <v>0</v>
      </c>
      <c r="F13" s="9">
        <v>1</v>
      </c>
      <c r="G13" s="9">
        <v>0</v>
      </c>
      <c r="H13" s="7">
        <f>SUM(E13:F13)-G13</f>
        <v>1</v>
      </c>
      <c r="I13" s="9">
        <v>1</v>
      </c>
      <c r="J13" s="8">
        <f t="shared" si="0"/>
        <v>0</v>
      </c>
    </row>
    <row r="14" spans="1:10" ht="39.75" customHeight="1">
      <c r="A14" s="52"/>
      <c r="B14" s="53" t="s">
        <v>48</v>
      </c>
      <c r="C14" s="54"/>
      <c r="D14" s="55"/>
      <c r="E14" s="9"/>
      <c r="F14" s="9"/>
      <c r="G14" s="9"/>
      <c r="H14" s="7">
        <f>SUM(E14:F14)-G14</f>
        <v>0</v>
      </c>
      <c r="I14" s="9"/>
      <c r="J14" s="8">
        <f t="shared" si="0"/>
        <v>0</v>
      </c>
    </row>
    <row r="15" spans="1:10" ht="39.75" customHeight="1">
      <c r="A15" s="52"/>
      <c r="B15" s="53" t="s">
        <v>49</v>
      </c>
      <c r="C15" s="54"/>
      <c r="D15" s="55"/>
      <c r="E15" s="9"/>
      <c r="F15" s="9"/>
      <c r="G15" s="9"/>
      <c r="H15" s="7">
        <f>SUM(E15:F15)-G15</f>
        <v>0</v>
      </c>
      <c r="I15" s="9"/>
      <c r="J15" s="8">
        <f t="shared" si="0"/>
        <v>0</v>
      </c>
    </row>
    <row r="16" spans="1:10" ht="39.75" customHeight="1">
      <c r="A16" s="52"/>
      <c r="B16" s="56" t="s">
        <v>50</v>
      </c>
      <c r="C16" s="54"/>
      <c r="D16" s="55"/>
      <c r="E16" s="9"/>
      <c r="F16" s="9"/>
      <c r="G16" s="9"/>
      <c r="H16" s="7">
        <f>SUM(E16:F16)-G16</f>
        <v>0</v>
      </c>
      <c r="I16" s="9"/>
      <c r="J16" s="8">
        <f t="shared" si="0"/>
        <v>0</v>
      </c>
    </row>
    <row r="17" spans="1:10" ht="39.75" customHeight="1">
      <c r="A17" s="52"/>
      <c r="B17" s="53" t="s">
        <v>51</v>
      </c>
      <c r="C17" s="54"/>
      <c r="D17" s="55"/>
      <c r="E17" s="9">
        <v>44</v>
      </c>
      <c r="F17" s="9">
        <v>1382</v>
      </c>
      <c r="G17" s="9">
        <v>0</v>
      </c>
      <c r="H17" s="7">
        <f>SUM(E17:F17)-G17</f>
        <v>1426</v>
      </c>
      <c r="I17" s="9">
        <v>1380</v>
      </c>
      <c r="J17" s="8">
        <f t="shared" si="0"/>
        <v>46</v>
      </c>
    </row>
    <row r="18" spans="1:10" ht="39.75" customHeight="1">
      <c r="A18" s="52"/>
      <c r="B18" s="53" t="s">
        <v>52</v>
      </c>
      <c r="C18" s="54"/>
      <c r="D18" s="55"/>
      <c r="E18" s="9"/>
      <c r="F18" s="9"/>
      <c r="G18" s="9"/>
      <c r="H18" s="7">
        <f>SUM(E18:F18)-G18</f>
        <v>0</v>
      </c>
      <c r="I18" s="9"/>
      <c r="J18" s="8">
        <f t="shared" si="0"/>
        <v>0</v>
      </c>
    </row>
    <row r="19" spans="1:10" ht="39.75" customHeight="1">
      <c r="A19" s="52"/>
      <c r="B19" s="56" t="s">
        <v>53</v>
      </c>
      <c r="C19" s="54"/>
      <c r="D19" s="55"/>
      <c r="E19" s="9"/>
      <c r="F19" s="9"/>
      <c r="G19" s="9"/>
      <c r="H19" s="7">
        <f>SUM(E19:F19)-G19</f>
        <v>0</v>
      </c>
      <c r="I19" s="9"/>
      <c r="J19" s="8">
        <f t="shared" si="0"/>
        <v>0</v>
      </c>
    </row>
    <row r="20" spans="1:10" ht="39.75" customHeight="1">
      <c r="A20" s="52"/>
      <c r="B20" s="53" t="s">
        <v>54</v>
      </c>
      <c r="C20" s="54"/>
      <c r="D20" s="55"/>
      <c r="E20" s="9">
        <v>4</v>
      </c>
      <c r="F20" s="9">
        <v>20</v>
      </c>
      <c r="G20" s="9">
        <v>0</v>
      </c>
      <c r="H20" s="7">
        <f>SUM(E20:F20)-G20</f>
        <v>24</v>
      </c>
      <c r="I20" s="9">
        <v>19</v>
      </c>
      <c r="J20" s="8">
        <f t="shared" si="0"/>
        <v>5</v>
      </c>
    </row>
    <row r="21" spans="1:10" ht="39.75" customHeight="1">
      <c r="A21" s="52"/>
      <c r="B21" s="56" t="s">
        <v>55</v>
      </c>
      <c r="C21" s="54"/>
      <c r="D21" s="55"/>
      <c r="E21" s="9"/>
      <c r="F21" s="9"/>
      <c r="G21" s="9"/>
      <c r="H21" s="7">
        <f>SUM(E21:F21)-G21</f>
        <v>0</v>
      </c>
      <c r="I21" s="9"/>
      <c r="J21" s="8">
        <f t="shared" si="0"/>
        <v>0</v>
      </c>
    </row>
    <row r="22" spans="1:10" ht="39.75" customHeight="1">
      <c r="A22" s="52"/>
      <c r="B22" s="53" t="s">
        <v>56</v>
      </c>
      <c r="C22" s="54"/>
      <c r="D22" s="55"/>
      <c r="E22" s="9">
        <v>0</v>
      </c>
      <c r="F22" s="9">
        <v>1</v>
      </c>
      <c r="G22" s="9">
        <v>0</v>
      </c>
      <c r="H22" s="7">
        <f>SUM(E22:F22)-G22</f>
        <v>1</v>
      </c>
      <c r="I22" s="9">
        <v>1</v>
      </c>
      <c r="J22" s="8">
        <f t="shared" si="0"/>
        <v>0</v>
      </c>
    </row>
    <row r="23" spans="1:10" ht="39.75" customHeight="1">
      <c r="A23" s="52"/>
      <c r="B23" s="53" t="s">
        <v>57</v>
      </c>
      <c r="C23" s="54"/>
      <c r="D23" s="55"/>
      <c r="E23" s="9"/>
      <c r="F23" s="9"/>
      <c r="G23" s="9"/>
      <c r="H23" s="7">
        <f>SUM(E23:F23)-G23</f>
        <v>0</v>
      </c>
      <c r="I23" s="9"/>
      <c r="J23" s="8">
        <f t="shared" si="0"/>
        <v>0</v>
      </c>
    </row>
    <row r="24" spans="1:10" ht="39.75" customHeight="1">
      <c r="A24" s="52"/>
      <c r="B24" s="56" t="s">
        <v>58</v>
      </c>
      <c r="C24" s="54"/>
      <c r="D24" s="55"/>
      <c r="E24" s="9"/>
      <c r="F24" s="9"/>
      <c r="G24" s="9"/>
      <c r="H24" s="7">
        <f>SUM(E24:F24)-G24</f>
        <v>0</v>
      </c>
      <c r="I24" s="9"/>
      <c r="J24" s="8">
        <f t="shared" si="0"/>
        <v>0</v>
      </c>
    </row>
    <row r="25" spans="1:10" ht="39.75" customHeight="1">
      <c r="A25" s="52"/>
      <c r="B25" s="56" t="s">
        <v>59</v>
      </c>
      <c r="C25" s="54"/>
      <c r="D25" s="55"/>
      <c r="E25" s="9">
        <v>0</v>
      </c>
      <c r="F25" s="9">
        <v>1</v>
      </c>
      <c r="G25" s="9">
        <v>0</v>
      </c>
      <c r="H25" s="7">
        <f>SUM(E25:F25)-G25</f>
        <v>1</v>
      </c>
      <c r="I25" s="9">
        <v>1</v>
      </c>
      <c r="J25" s="8">
        <f t="shared" si="0"/>
        <v>0</v>
      </c>
    </row>
    <row r="26" spans="1:10" ht="39.75" customHeight="1">
      <c r="A26" s="52"/>
      <c r="B26" s="56" t="s">
        <v>60</v>
      </c>
      <c r="C26" s="54"/>
      <c r="D26" s="55"/>
      <c r="E26" s="9">
        <v>0</v>
      </c>
      <c r="F26" s="9">
        <v>67</v>
      </c>
      <c r="G26" s="9">
        <v>0</v>
      </c>
      <c r="H26" s="7">
        <f>SUM(E26:F26)-G26</f>
        <v>67</v>
      </c>
      <c r="I26" s="9">
        <v>67</v>
      </c>
      <c r="J26" s="8">
        <f t="shared" si="0"/>
        <v>0</v>
      </c>
    </row>
    <row r="27" spans="1:10" ht="39.75" customHeight="1">
      <c r="A27" s="52"/>
      <c r="B27" s="53" t="s">
        <v>61</v>
      </c>
      <c r="C27" s="54"/>
      <c r="D27" s="55"/>
      <c r="E27" s="9"/>
      <c r="F27" s="9"/>
      <c r="G27" s="9"/>
      <c r="H27" s="7">
        <f>SUM(E27:F27)-G27</f>
        <v>0</v>
      </c>
      <c r="I27" s="9"/>
      <c r="J27" s="8">
        <f t="shared" si="0"/>
        <v>0</v>
      </c>
    </row>
    <row r="28" spans="1:10" ht="39.75" customHeight="1">
      <c r="A28" s="52"/>
      <c r="B28" s="15" t="s">
        <v>37</v>
      </c>
      <c r="C28" s="16"/>
      <c r="D28" s="17"/>
      <c r="E28" s="9">
        <v>0</v>
      </c>
      <c r="F28" s="9">
        <v>167</v>
      </c>
      <c r="G28" s="9">
        <v>0</v>
      </c>
      <c r="H28" s="7">
        <f>SUM(E28:F28)-G28</f>
        <v>167</v>
      </c>
      <c r="I28" s="9">
        <v>167</v>
      </c>
      <c r="J28" s="8">
        <f t="shared" si="0"/>
        <v>0</v>
      </c>
    </row>
    <row r="29" spans="1:10" ht="39.75" customHeight="1">
      <c r="A29" s="52"/>
      <c r="B29" s="15" t="s">
        <v>38</v>
      </c>
      <c r="C29" s="16"/>
      <c r="D29" s="17"/>
      <c r="E29" s="9"/>
      <c r="F29" s="9"/>
      <c r="G29" s="9"/>
      <c r="H29" s="7">
        <f>SUM(E29:F29)-G29</f>
        <v>0</v>
      </c>
      <c r="I29" s="9"/>
      <c r="J29" s="8">
        <f t="shared" si="0"/>
        <v>0</v>
      </c>
    </row>
    <row r="30" spans="1:10" ht="39.75" customHeight="1">
      <c r="A30" s="52"/>
      <c r="B30" s="15" t="s">
        <v>39</v>
      </c>
      <c r="C30" s="16"/>
      <c r="D30" s="17"/>
      <c r="E30" s="9">
        <v>1</v>
      </c>
      <c r="F30" s="9">
        <v>7</v>
      </c>
      <c r="G30" s="9">
        <v>1</v>
      </c>
      <c r="H30" s="7">
        <f>SUM(E30:F30)-G30</f>
        <v>7</v>
      </c>
      <c r="I30" s="9">
        <v>5</v>
      </c>
      <c r="J30" s="8">
        <f t="shared" si="0"/>
        <v>2</v>
      </c>
    </row>
    <row r="31" spans="1:10" ht="39.75" customHeight="1">
      <c r="A31" s="52"/>
      <c r="B31" s="15" t="s">
        <v>40</v>
      </c>
      <c r="C31" s="16"/>
      <c r="D31" s="17"/>
      <c r="E31" s="9"/>
      <c r="F31" s="9"/>
      <c r="G31" s="9"/>
      <c r="H31" s="7">
        <f>SUM(E31:F31)-G31</f>
        <v>0</v>
      </c>
      <c r="I31" s="9"/>
      <c r="J31" s="8">
        <f t="shared" si="0"/>
        <v>0</v>
      </c>
    </row>
    <row r="32" spans="1:10" ht="39.75" customHeight="1">
      <c r="A32" s="52"/>
      <c r="B32" s="15" t="s">
        <v>41</v>
      </c>
      <c r="C32" s="16"/>
      <c r="D32" s="17"/>
      <c r="E32" s="9">
        <v>4</v>
      </c>
      <c r="F32" s="9">
        <v>13</v>
      </c>
      <c r="G32" s="9">
        <v>0</v>
      </c>
      <c r="H32" s="7">
        <f>SUM(E32:F32)-G32</f>
        <v>17</v>
      </c>
      <c r="I32" s="9">
        <v>13</v>
      </c>
      <c r="J32" s="8">
        <f t="shared" si="0"/>
        <v>4</v>
      </c>
    </row>
    <row r="33" spans="1:10" ht="39.75" customHeight="1">
      <c r="A33" s="52"/>
      <c r="B33" s="15" t="s">
        <v>42</v>
      </c>
      <c r="C33" s="16"/>
      <c r="D33" s="17"/>
      <c r="E33" s="9"/>
      <c r="F33" s="9"/>
      <c r="G33" s="9"/>
      <c r="H33" s="7">
        <f>SUM(E33:F33)-G33</f>
        <v>0</v>
      </c>
      <c r="I33" s="9"/>
      <c r="J33" s="8">
        <f t="shared" si="0"/>
        <v>0</v>
      </c>
    </row>
    <row r="34" spans="1:10" ht="39.75" customHeight="1">
      <c r="A34" s="52"/>
      <c r="B34" s="15" t="s">
        <v>62</v>
      </c>
      <c r="C34" s="16"/>
      <c r="D34" s="17"/>
      <c r="E34" s="9">
        <v>0</v>
      </c>
      <c r="F34" s="9">
        <v>2</v>
      </c>
      <c r="G34" s="9">
        <v>0</v>
      </c>
      <c r="H34" s="7">
        <f>SUM(E34:F34)-G34</f>
        <v>2</v>
      </c>
      <c r="I34" s="9">
        <v>2</v>
      </c>
      <c r="J34" s="8">
        <f t="shared" si="0"/>
        <v>0</v>
      </c>
    </row>
    <row r="35" spans="1:10" ht="39.75" customHeight="1">
      <c r="A35" s="52"/>
      <c r="B35" s="15" t="s">
        <v>43</v>
      </c>
      <c r="C35" s="16"/>
      <c r="D35" s="17"/>
      <c r="E35" s="9">
        <v>0</v>
      </c>
      <c r="F35" s="9">
        <v>1679</v>
      </c>
      <c r="G35" s="9">
        <v>0</v>
      </c>
      <c r="H35" s="7">
        <f>SUM(E35:F35)-G35</f>
        <v>1679</v>
      </c>
      <c r="I35" s="9">
        <v>1679</v>
      </c>
      <c r="J35" s="8">
        <f t="shared" si="0"/>
        <v>0</v>
      </c>
    </row>
    <row r="36" spans="1:10" ht="39.75" customHeight="1">
      <c r="A36" s="52"/>
      <c r="B36" s="15" t="s">
        <v>63</v>
      </c>
      <c r="C36" s="16"/>
      <c r="D36" s="17"/>
      <c r="E36" s="9"/>
      <c r="F36" s="9"/>
      <c r="G36" s="9"/>
      <c r="H36" s="7">
        <f>SUM(E36:F36)-G36</f>
        <v>0</v>
      </c>
      <c r="I36" s="9"/>
      <c r="J36" s="8">
        <f t="shared" si="0"/>
        <v>0</v>
      </c>
    </row>
    <row r="37" spans="1:10" ht="39.75" customHeight="1">
      <c r="A37" s="52"/>
      <c r="B37" s="15" t="s">
        <v>44</v>
      </c>
      <c r="C37" s="16"/>
      <c r="D37" s="17"/>
      <c r="E37" s="9">
        <v>791</v>
      </c>
      <c r="F37" s="9">
        <v>1276</v>
      </c>
      <c r="G37" s="9">
        <v>0</v>
      </c>
      <c r="H37" s="7">
        <f>SUM(E37:F37)-G37</f>
        <v>2067</v>
      </c>
      <c r="I37" s="9">
        <v>1205</v>
      </c>
      <c r="J37" s="8">
        <f t="shared" si="0"/>
        <v>862</v>
      </c>
    </row>
    <row r="38" spans="1:10" ht="30" customHeight="1">
      <c r="A38" s="34" t="s">
        <v>7</v>
      </c>
      <c r="B38" s="34"/>
      <c r="C38" s="34"/>
      <c r="D38" s="34"/>
      <c r="E38" s="10">
        <f>SUM(E12:E37)</f>
        <v>844</v>
      </c>
      <c r="F38" s="10">
        <f>SUM(F12:F37)</f>
        <v>4621</v>
      </c>
      <c r="G38" s="10">
        <f>SUM(G12:G37)</f>
        <v>1</v>
      </c>
      <c r="H38" s="10">
        <f>SUM(H12:H37)</f>
        <v>5464</v>
      </c>
      <c r="I38" s="10">
        <f>SUM(I12:I37)</f>
        <v>4543</v>
      </c>
      <c r="J38" s="10">
        <f>SUM(J12:J37)</f>
        <v>921</v>
      </c>
    </row>
    <row r="39" spans="1:10" ht="39.75" customHeight="1">
      <c r="A39" s="60" t="s">
        <v>29</v>
      </c>
      <c r="B39" s="29" t="s">
        <v>34</v>
      </c>
      <c r="C39" s="30"/>
      <c r="D39" s="31"/>
      <c r="E39" s="9">
        <v>8</v>
      </c>
      <c r="F39" s="9">
        <v>1274</v>
      </c>
      <c r="G39" s="9">
        <v>0</v>
      </c>
      <c r="H39" s="7">
        <f>SUM(E39:F39)-G39</f>
        <v>1282</v>
      </c>
      <c r="I39" s="18">
        <v>1263</v>
      </c>
      <c r="J39" s="8">
        <f t="shared" si="0"/>
        <v>19</v>
      </c>
    </row>
    <row r="40" spans="1:10" ht="39.75" customHeight="1">
      <c r="A40" s="61"/>
      <c r="B40" s="12" t="s">
        <v>35</v>
      </c>
      <c r="C40" s="13"/>
      <c r="D40" s="14"/>
      <c r="E40" s="9">
        <v>0</v>
      </c>
      <c r="F40" s="9">
        <v>2</v>
      </c>
      <c r="G40" s="9">
        <v>0</v>
      </c>
      <c r="H40" s="7">
        <f>SUM(E40:F40)-G40</f>
        <v>2</v>
      </c>
      <c r="I40" s="18">
        <v>2</v>
      </c>
      <c r="J40" s="8">
        <f t="shared" si="0"/>
        <v>0</v>
      </c>
    </row>
    <row r="41" spans="1:10" ht="39.75" customHeight="1">
      <c r="A41" s="62"/>
      <c r="B41" s="29" t="s">
        <v>36</v>
      </c>
      <c r="C41" s="30"/>
      <c r="D41" s="31"/>
      <c r="E41" s="9">
        <v>2</v>
      </c>
      <c r="F41" s="9">
        <v>44</v>
      </c>
      <c r="G41" s="9">
        <v>0</v>
      </c>
      <c r="H41" s="7">
        <f>SUM(E41:F41)-G41</f>
        <v>46</v>
      </c>
      <c r="I41" s="9">
        <v>46</v>
      </c>
      <c r="J41" s="8">
        <f t="shared" si="0"/>
        <v>0</v>
      </c>
    </row>
    <row r="42" spans="1:10" ht="30" customHeight="1">
      <c r="A42" s="57" t="s">
        <v>28</v>
      </c>
      <c r="B42" s="58"/>
      <c r="C42" s="58"/>
      <c r="D42" s="59"/>
      <c r="E42" s="10">
        <f>SUM(E39:E41)</f>
        <v>10</v>
      </c>
      <c r="F42" s="10">
        <f>SUM(F39:F41)</f>
        <v>1320</v>
      </c>
      <c r="G42" s="10">
        <f>SUM(G39:G41)</f>
        <v>0</v>
      </c>
      <c r="H42" s="10">
        <f>SUM(H39:H41)</f>
        <v>1330</v>
      </c>
      <c r="I42" s="10">
        <f>SUM(I39:I41)</f>
        <v>1311</v>
      </c>
      <c r="J42" s="10">
        <f>SUM(J39:J41)</f>
        <v>19</v>
      </c>
    </row>
    <row r="43" spans="1:10" ht="30" customHeight="1">
      <c r="A43" s="41" t="s">
        <v>8</v>
      </c>
      <c r="B43" s="41"/>
      <c r="C43" s="41"/>
      <c r="D43" s="41"/>
      <c r="E43" s="11">
        <f>E11+E38+E42</f>
        <v>855</v>
      </c>
      <c r="F43" s="11">
        <f>F11+F38+F42</f>
        <v>11444</v>
      </c>
      <c r="G43" s="11">
        <f>G11+G38+G42</f>
        <v>1</v>
      </c>
      <c r="H43" s="11">
        <f>H11+H38+H42</f>
        <v>12298</v>
      </c>
      <c r="I43" s="11">
        <f>I11+I38+I42</f>
        <v>11356</v>
      </c>
      <c r="J43" s="11">
        <f>J11+J38+J42</f>
        <v>942</v>
      </c>
    </row>
    <row r="44" spans="1:11" s="3" customFormat="1" ht="15">
      <c r="A44" s="1"/>
      <c r="B44" s="1"/>
      <c r="C44"/>
      <c r="D44"/>
      <c r="J44" s="4"/>
      <c r="K44" s="4"/>
    </row>
    <row r="45" spans="1:10" ht="26.25">
      <c r="A45" s="42"/>
      <c r="B45" s="42"/>
      <c r="C45"/>
      <c r="D45"/>
      <c r="F45" s="6"/>
      <c r="G45" s="6"/>
      <c r="H45" s="6"/>
      <c r="I45" s="6" t="s">
        <v>71</v>
      </c>
      <c r="J45" s="6"/>
    </row>
    <row r="46" spans="1:10" ht="26.25">
      <c r="A46" s="37"/>
      <c r="B46" s="37"/>
      <c r="F46" s="6"/>
      <c r="G46" s="6"/>
      <c r="H46" s="6"/>
      <c r="I46" s="6" t="s">
        <v>72</v>
      </c>
      <c r="J46" s="6"/>
    </row>
  </sheetData>
  <sheetProtection/>
  <mergeCells count="41">
    <mergeCell ref="B13:D13"/>
    <mergeCell ref="B14:D14"/>
    <mergeCell ref="B15:D15"/>
    <mergeCell ref="A42:D42"/>
    <mergeCell ref="B41:D41"/>
    <mergeCell ref="A39:A41"/>
    <mergeCell ref="B24:D24"/>
    <mergeCell ref="B7:D7"/>
    <mergeCell ref="B27:D27"/>
    <mergeCell ref="B22:D22"/>
    <mergeCell ref="B21:D21"/>
    <mergeCell ref="B12:D12"/>
    <mergeCell ref="B17:D17"/>
    <mergeCell ref="A1:J1"/>
    <mergeCell ref="A2:J2"/>
    <mergeCell ref="A4:D5"/>
    <mergeCell ref="E4:E5"/>
    <mergeCell ref="F4:F5"/>
    <mergeCell ref="H4:H5"/>
    <mergeCell ref="I4:I5"/>
    <mergeCell ref="G4:G5"/>
    <mergeCell ref="A43:D43"/>
    <mergeCell ref="A45:B45"/>
    <mergeCell ref="J4:J5"/>
    <mergeCell ref="B9:D9"/>
    <mergeCell ref="B16:D16"/>
    <mergeCell ref="B6:D6"/>
    <mergeCell ref="B8:D8"/>
    <mergeCell ref="B18:D18"/>
    <mergeCell ref="B25:D25"/>
    <mergeCell ref="B26:D26"/>
    <mergeCell ref="A46:B46"/>
    <mergeCell ref="A6:A10"/>
    <mergeCell ref="B39:D39"/>
    <mergeCell ref="A11:D11"/>
    <mergeCell ref="A12:A37"/>
    <mergeCell ref="B23:D23"/>
    <mergeCell ref="B19:D19"/>
    <mergeCell ref="A38:D38"/>
    <mergeCell ref="B20:D20"/>
    <mergeCell ref="B10:D10"/>
  </mergeCells>
  <printOptions horizontalCentered="1" verticalCentered="1"/>
  <pageMargins left="0.2125" right="0.2125" top="0.4097222222222222" bottom="0.4097222222222222" header="0.5118055555555555" footer="0.5118055555555555"/>
  <pageSetup fitToHeight="1" fitToWidth="1" horizontalDpi="300" verticalDpi="3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 Jankov</dc:creator>
  <cp:keywords/>
  <dc:description/>
  <cp:lastModifiedBy>Dimitar Apostolovski</cp:lastModifiedBy>
  <cp:lastPrinted>2017-01-13T08:48:59Z</cp:lastPrinted>
  <dcterms:created xsi:type="dcterms:W3CDTF">2011-01-05T10:27:40Z</dcterms:created>
  <dcterms:modified xsi:type="dcterms:W3CDTF">2018-01-09T14:31:43Z</dcterms:modified>
  <cp:category/>
  <cp:version/>
  <cp:contentType/>
  <cp:contentStatus/>
</cp:coreProperties>
</file>