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<sst xmlns="http://schemas.openxmlformats.org/spreadsheetml/2006/main" count="165" uniqueCount="71">
  <si>
    <t>Основен суд Битола со одделение Демир Хисар - извештај за месец 06.2020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</si>
  <si>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</si>
  <si>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</si>
  <si>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</si>
  <si>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</si>
  <si>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</si>
  <si>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</si>
  <si>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</si>
  <si>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</si>
  <si>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</si>
  <si>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</si>
  <si>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</si>
  <si>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</si>
  <si>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</si>
  <si>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</si>
  <si>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</si>
  <si>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</si>
  <si>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</si>
  <si>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</si>
  <si>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</si>
  <si>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</si>
  <si>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 извршување</t>
  </si>
  <si>
    <t>Приговори против  неправилности при извршување</t>
  </si>
  <si>
    <t>Издавање дозволи</t>
  </si>
  <si>
    <t>Парнични</t>
  </si>
  <si>
    <t>Разни парнични предмети</t>
  </si>
  <si>
    <t>Работни спорови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</si>
  <si>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</si>
  <si>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</si>
  <si>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</si>
  <si>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</si>
  <si>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</si>
  <si>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</si>
  <si>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</si>
  <si>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</si>
  <si>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</si>
  <si>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</si>
  <si>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</si>
  <si>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</si>
  <si>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</si>
  <si>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</si>
  <si>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</si>
  <si>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</si>
  <si>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</si>
  <si>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</si>
  <si>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</si>
  <si>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</si>
  <si>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</si>
  <si>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</si>
  <si>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</si>
  <si>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</si>
  <si>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</si>
  <si>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</si>
  <si>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</si>
  <si>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</si>
  <si>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</si>
  <si>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</si>
  <si>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</si>
  <si>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</si>
  <si>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</si>
  <si>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</si>
  <si>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</si>
  <si>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</si>
  <si>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</si>
  <si>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</si>
  <si>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 судска упрaва</t>
  </si>
  <si>
    <t>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</si>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</sst>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workbookViewId="0" topLeftCell="A61">
      <selection activeCell="G82" sqref="G82:G83"/>
    </sheetView>
  </sheetViews>
  <sheetFormatPr defaultColWidth="5.7109375" defaultRowHeight="12.75"/>
  <cols>
    <col min="1" max="1" width="4.7109375" style="1" customWidth="1"/>
    <col min="2" max="2" width="22.421875" style="1" customWidth="1"/>
    <col min="3" max="7" width="16.421875" style="1" customWidth="1"/>
    <col min="8" max="8" width="17.28125" style="1" customWidth="1"/>
    <col min="9" max="9" width="0" style="1" customWidth="1"/>
    <col min="10" max="247" width="6.8515625" style="1" customWidth="1"/>
    <col min="248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0</v>
      </c>
      <c r="D6" s="9">
        <v>0</v>
      </c>
      <c r="E6" s="9"/>
      <c r="F6" s="9">
        <f aca="true" t="shared" si="0" ref="F6:F12">C6+D6-E6</f>
        <v>0</v>
      </c>
      <c r="G6" s="9">
        <v>0</v>
      </c>
      <c r="H6" s="9">
        <f aca="true" t="shared" si="1" ref="H6:H12">F6-G6</f>
        <v>0</v>
      </c>
    </row>
    <row r="7" spans="2:8" ht="26.25">
      <c r="B7" s="8" t="s">
        <v>13</v>
      </c>
      <c r="C7" s="9">
        <v>17</v>
      </c>
      <c r="D7" s="9">
        <v>34</v>
      </c>
      <c r="E7" s="9"/>
      <c r="F7" s="9">
        <f t="shared" si="0"/>
        <v>51</v>
      </c>
      <c r="G7" s="9">
        <v>34</v>
      </c>
      <c r="H7" s="9">
        <f t="shared" si="1"/>
        <v>17</v>
      </c>
    </row>
    <row r="8" spans="2:8" ht="14.25">
      <c r="B8" s="8" t="s">
        <v>14</v>
      </c>
      <c r="C8" s="9">
        <v>57</v>
      </c>
      <c r="D8" s="9">
        <v>9</v>
      </c>
      <c r="E8" s="9"/>
      <c r="F8" s="9">
        <f t="shared" si="0"/>
        <v>66</v>
      </c>
      <c r="G8" s="9">
        <v>7</v>
      </c>
      <c r="H8" s="9">
        <f t="shared" si="1"/>
        <v>59</v>
      </c>
    </row>
    <row r="9" spans="2:8" ht="14.25">
      <c r="B9" s="8" t="s">
        <v>15</v>
      </c>
      <c r="C9" s="9">
        <v>1015</v>
      </c>
      <c r="D9" s="9">
        <v>115</v>
      </c>
      <c r="E9" s="9"/>
      <c r="F9" s="9">
        <f t="shared" si="0"/>
        <v>1130</v>
      </c>
      <c r="G9" s="9">
        <v>140</v>
      </c>
      <c r="H9" s="9">
        <f t="shared" si="1"/>
        <v>990</v>
      </c>
    </row>
    <row r="10" spans="2:8" ht="26.25">
      <c r="B10" s="8" t="s">
        <v>16</v>
      </c>
      <c r="C10" s="9">
        <v>96</v>
      </c>
      <c r="D10" s="9">
        <v>73</v>
      </c>
      <c r="E10" s="9"/>
      <c r="F10" s="9">
        <f t="shared" si="0"/>
        <v>169</v>
      </c>
      <c r="G10" s="9">
        <v>76</v>
      </c>
      <c r="H10" s="9">
        <f t="shared" si="1"/>
        <v>93</v>
      </c>
    </row>
    <row r="11" spans="2:8" ht="14.25">
      <c r="B11" s="8" t="s">
        <v>17</v>
      </c>
      <c r="C11" s="9">
        <v>8</v>
      </c>
      <c r="D11" s="9">
        <v>101</v>
      </c>
      <c r="E11" s="9"/>
      <c r="F11" s="9">
        <f t="shared" si="0"/>
        <v>109</v>
      </c>
      <c r="G11" s="9">
        <v>101</v>
      </c>
      <c r="H11" s="9">
        <f t="shared" si="1"/>
        <v>8</v>
      </c>
    </row>
    <row r="12" spans="2:8" ht="14.25">
      <c r="B12" s="8" t="s">
        <v>18</v>
      </c>
      <c r="C12" s="9">
        <v>2</v>
      </c>
      <c r="D12" s="9">
        <v>2</v>
      </c>
      <c r="E12" s="9"/>
      <c r="F12" s="9">
        <f t="shared" si="0"/>
        <v>4</v>
      </c>
      <c r="G12" s="9">
        <v>2</v>
      </c>
      <c r="H12" s="9">
        <f t="shared" si="1"/>
        <v>2</v>
      </c>
    </row>
    <row r="13" spans="2:8" ht="26.25">
      <c r="B13" s="7" t="s">
        <v>19</v>
      </c>
      <c r="C13" s="7">
        <f>SUM(C6:C12)</f>
        <v>1195</v>
      </c>
      <c r="D13" s="7">
        <f>SUM(D6:D12)</f>
        <v>334</v>
      </c>
      <c r="E13" s="7">
        <f>SUM(E6:E12)</f>
        <v>0</v>
      </c>
      <c r="F13" s="7">
        <f>SUM(F6:F12)</f>
        <v>1529</v>
      </c>
      <c r="G13" s="7">
        <f>SUM(G6:G12)</f>
        <v>360</v>
      </c>
      <c r="H13" s="7">
        <f>SUM(H6:H12)</f>
        <v>1169</v>
      </c>
    </row>
    <row r="14" spans="2:8" ht="14.25" customHeight="1">
      <c r="B14" s="5" t="s">
        <v>3</v>
      </c>
      <c r="C14" s="6" t="s">
        <v>20</v>
      </c>
      <c r="D14" s="6"/>
      <c r="E14" s="6"/>
      <c r="F14" s="6"/>
      <c r="G14" s="6"/>
      <c r="H14" s="6"/>
    </row>
    <row r="15" spans="2:8" ht="26.25">
      <c r="B15" s="7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</row>
    <row r="16" spans="2:8" ht="14.25">
      <c r="B16" s="8" t="s">
        <v>21</v>
      </c>
      <c r="C16" s="9">
        <v>0</v>
      </c>
      <c r="D16" s="9">
        <v>1</v>
      </c>
      <c r="E16" s="9"/>
      <c r="F16" s="9">
        <f aca="true" t="shared" si="2" ref="F16:F18">C16+D16-E16</f>
        <v>1</v>
      </c>
      <c r="G16" s="9">
        <v>0</v>
      </c>
      <c r="H16" s="9">
        <f aca="true" t="shared" si="3" ref="H16:H18">F16-G16</f>
        <v>1</v>
      </c>
    </row>
    <row r="17" spans="2:8" ht="37.5">
      <c r="B17" s="8" t="s">
        <v>22</v>
      </c>
      <c r="C17" s="9">
        <v>4</v>
      </c>
      <c r="D17" s="9">
        <v>12</v>
      </c>
      <c r="E17" s="9"/>
      <c r="F17" s="9">
        <f t="shared" si="2"/>
        <v>16</v>
      </c>
      <c r="G17" s="9">
        <v>1</v>
      </c>
      <c r="H17" s="9">
        <f t="shared" si="3"/>
        <v>15</v>
      </c>
    </row>
    <row r="18" spans="2:8" ht="14.25">
      <c r="B18" s="8" t="s">
        <v>23</v>
      </c>
      <c r="C18" s="9"/>
      <c r="D18" s="9"/>
      <c r="E18" s="9"/>
      <c r="F18" s="9">
        <f t="shared" si="2"/>
        <v>0</v>
      </c>
      <c r="G18" s="9"/>
      <c r="H18" s="9">
        <f t="shared" si="3"/>
        <v>0</v>
      </c>
    </row>
    <row r="19" spans="2:8" ht="26.25">
      <c r="B19" s="7" t="s">
        <v>19</v>
      </c>
      <c r="C19" s="7">
        <f>SUM(C16:C18)</f>
        <v>4</v>
      </c>
      <c r="D19" s="7">
        <f>SUM(D16:D18)</f>
        <v>13</v>
      </c>
      <c r="E19" s="7">
        <f>SUM(E16:E18)</f>
        <v>0</v>
      </c>
      <c r="F19" s="7">
        <f>SUM(F16:F18)</f>
        <v>17</v>
      </c>
      <c r="G19" s="7">
        <f>SUM(G16:G18)</f>
        <v>1</v>
      </c>
      <c r="H19" s="7">
        <f>SUM(H16:H18)</f>
        <v>16</v>
      </c>
    </row>
    <row r="20" spans="2:8" ht="14.25" customHeight="1">
      <c r="B20" s="5" t="s">
        <v>3</v>
      </c>
      <c r="C20" s="6" t="s">
        <v>24</v>
      </c>
      <c r="D20" s="6"/>
      <c r="E20" s="6"/>
      <c r="F20" s="6"/>
      <c r="G20" s="6"/>
      <c r="H20" s="6"/>
    </row>
    <row r="21" spans="2:8" ht="26.25">
      <c r="B21" s="7" t="s">
        <v>5</v>
      </c>
      <c r="C21" s="7" t="s">
        <v>6</v>
      </c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</row>
    <row r="22" spans="2:8" ht="26.25">
      <c r="B22" s="8" t="s">
        <v>25</v>
      </c>
      <c r="C22" s="9">
        <v>1</v>
      </c>
      <c r="D22" s="9">
        <v>0</v>
      </c>
      <c r="E22" s="9"/>
      <c r="F22" s="9">
        <f aca="true" t="shared" si="4" ref="F22:F32">C22+D22-E22</f>
        <v>1</v>
      </c>
      <c r="G22" s="9">
        <v>0</v>
      </c>
      <c r="H22" s="9">
        <f aca="true" t="shared" si="5" ref="H22:H32">F22-G22</f>
        <v>1</v>
      </c>
    </row>
    <row r="23" spans="2:8" ht="14.25">
      <c r="B23" s="8" t="s">
        <v>26</v>
      </c>
      <c r="C23" s="9">
        <v>428</v>
      </c>
      <c r="D23" s="9">
        <v>31</v>
      </c>
      <c r="E23" s="9"/>
      <c r="F23" s="9">
        <f t="shared" si="4"/>
        <v>459</v>
      </c>
      <c r="G23" s="9">
        <v>57</v>
      </c>
      <c r="H23" s="9">
        <f t="shared" si="5"/>
        <v>402</v>
      </c>
    </row>
    <row r="24" spans="2:8" ht="14.25">
      <c r="B24" s="8" t="s">
        <v>27</v>
      </c>
      <c r="C24" s="9">
        <v>84</v>
      </c>
      <c r="D24" s="9">
        <v>17</v>
      </c>
      <c r="E24" s="9"/>
      <c r="F24" s="9">
        <f t="shared" si="4"/>
        <v>101</v>
      </c>
      <c r="G24" s="9">
        <v>15</v>
      </c>
      <c r="H24" s="9">
        <f t="shared" si="5"/>
        <v>86</v>
      </c>
    </row>
    <row r="25" spans="2:8" ht="14.25">
      <c r="B25" s="8" t="s">
        <v>28</v>
      </c>
      <c r="C25" s="9">
        <v>58</v>
      </c>
      <c r="D25" s="9">
        <v>8</v>
      </c>
      <c r="E25" s="9"/>
      <c r="F25" s="9">
        <f t="shared" si="4"/>
        <v>66</v>
      </c>
      <c r="G25" s="9">
        <v>2</v>
      </c>
      <c r="H25" s="9">
        <f t="shared" si="5"/>
        <v>64</v>
      </c>
    </row>
    <row r="26" spans="2:8" ht="14.25">
      <c r="B26" s="8" t="s">
        <v>29</v>
      </c>
      <c r="C26" s="9">
        <v>41</v>
      </c>
      <c r="D26" s="9">
        <v>6</v>
      </c>
      <c r="E26" s="9"/>
      <c r="F26" s="9">
        <f t="shared" si="4"/>
        <v>47</v>
      </c>
      <c r="G26" s="9">
        <v>6</v>
      </c>
      <c r="H26" s="9">
        <f t="shared" si="5"/>
        <v>41</v>
      </c>
    </row>
    <row r="27" spans="2:8" ht="26.25">
      <c r="B27" s="8" t="s">
        <v>30</v>
      </c>
      <c r="C27" s="9">
        <v>142</v>
      </c>
      <c r="D27" s="9">
        <v>32</v>
      </c>
      <c r="E27" s="9">
        <v>1</v>
      </c>
      <c r="F27" s="9">
        <f t="shared" si="4"/>
        <v>173</v>
      </c>
      <c r="G27" s="9">
        <v>16</v>
      </c>
      <c r="H27" s="9">
        <f t="shared" si="5"/>
        <v>157</v>
      </c>
    </row>
    <row r="28" spans="2:8" ht="14.25">
      <c r="B28" s="8" t="s">
        <v>31</v>
      </c>
      <c r="C28" s="9"/>
      <c r="D28" s="9"/>
      <c r="E28" s="9"/>
      <c r="F28" s="9">
        <f t="shared" si="4"/>
        <v>0</v>
      </c>
      <c r="G28" s="9"/>
      <c r="H28" s="9">
        <f t="shared" si="5"/>
        <v>0</v>
      </c>
    </row>
    <row r="29" spans="2:8" ht="14.25">
      <c r="B29" s="8" t="s">
        <v>32</v>
      </c>
      <c r="C29" s="9">
        <v>111</v>
      </c>
      <c r="D29" s="9">
        <v>17</v>
      </c>
      <c r="E29" s="9"/>
      <c r="F29" s="9">
        <f t="shared" si="4"/>
        <v>128</v>
      </c>
      <c r="G29" s="9">
        <v>9</v>
      </c>
      <c r="H29" s="9">
        <f t="shared" si="5"/>
        <v>119</v>
      </c>
    </row>
    <row r="30" spans="2:8" ht="14.25">
      <c r="B30" s="8" t="s">
        <v>33</v>
      </c>
      <c r="C30" s="9">
        <v>82</v>
      </c>
      <c r="D30" s="9">
        <v>3</v>
      </c>
      <c r="E30" s="9"/>
      <c r="F30" s="9">
        <f t="shared" si="4"/>
        <v>85</v>
      </c>
      <c r="G30" s="9">
        <v>4</v>
      </c>
      <c r="H30" s="9">
        <f t="shared" si="5"/>
        <v>81</v>
      </c>
    </row>
    <row r="31" spans="2:8" ht="14.25">
      <c r="B31" s="8" t="s">
        <v>34</v>
      </c>
      <c r="C31" s="9">
        <v>3</v>
      </c>
      <c r="D31" s="9">
        <v>0</v>
      </c>
      <c r="E31" s="9"/>
      <c r="F31" s="9">
        <f t="shared" si="4"/>
        <v>3</v>
      </c>
      <c r="G31" s="9">
        <v>2</v>
      </c>
      <c r="H31" s="9">
        <f t="shared" si="5"/>
        <v>1</v>
      </c>
    </row>
    <row r="32" spans="2:8" ht="26.25" customHeight="1">
      <c r="B32" s="8" t="s">
        <v>35</v>
      </c>
      <c r="C32" s="9">
        <v>331</v>
      </c>
      <c r="D32" s="9">
        <v>61</v>
      </c>
      <c r="E32" s="9"/>
      <c r="F32" s="9">
        <f t="shared" si="4"/>
        <v>392</v>
      </c>
      <c r="G32" s="9">
        <v>32</v>
      </c>
      <c r="H32" s="9">
        <f t="shared" si="5"/>
        <v>360</v>
      </c>
    </row>
    <row r="33" spans="2:8" ht="26.25">
      <c r="B33" s="7" t="s">
        <v>19</v>
      </c>
      <c r="C33" s="7">
        <f>SUM(C22:C23,C24:C32)</f>
        <v>1281</v>
      </c>
      <c r="D33" s="7">
        <f>SUM(D22:D23,D24:D32)</f>
        <v>175</v>
      </c>
      <c r="E33" s="7">
        <f>SUM(E22:E23,E24:E32)</f>
        <v>1</v>
      </c>
      <c r="F33" s="7">
        <f>SUM(F22:F23,F24:F32)</f>
        <v>1455</v>
      </c>
      <c r="G33" s="7">
        <f>SUM(G22:G23,G24:G32)</f>
        <v>143</v>
      </c>
      <c r="H33" s="7">
        <f>SUM(H22:H23,H24:H32)</f>
        <v>1312</v>
      </c>
    </row>
    <row r="34" spans="2:8" ht="14.25">
      <c r="B34" s="5" t="s">
        <v>36</v>
      </c>
      <c r="C34" s="5">
        <f>C33+C19+C13</f>
        <v>2480</v>
      </c>
      <c r="D34" s="5">
        <f>D33+D19+D13</f>
        <v>522</v>
      </c>
      <c r="E34" s="5">
        <f>E33+E19+E13</f>
        <v>1</v>
      </c>
      <c r="F34" s="5">
        <f>F33+F19+F13</f>
        <v>3001</v>
      </c>
      <c r="G34" s="5">
        <f>G33+G19+G13</f>
        <v>504</v>
      </c>
      <c r="H34" s="5">
        <f>H33+H19+H13</f>
        <v>2497</v>
      </c>
    </row>
    <row r="35" spans="2:8" ht="15.75" customHeight="1">
      <c r="B35" s="3" t="s">
        <v>1</v>
      </c>
      <c r="C35" s="4" t="s">
        <v>37</v>
      </c>
      <c r="D35" s="4"/>
      <c r="E35" s="4"/>
      <c r="F35" s="4"/>
      <c r="G35" s="4"/>
      <c r="H35" s="4"/>
    </row>
    <row r="36" spans="2:8" ht="14.25" customHeight="1">
      <c r="B36" s="5" t="s">
        <v>3</v>
      </c>
      <c r="C36" s="6" t="s">
        <v>38</v>
      </c>
      <c r="D36" s="6"/>
      <c r="E36" s="6"/>
      <c r="F36" s="6"/>
      <c r="G36" s="6"/>
      <c r="H36" s="6"/>
    </row>
    <row r="37" spans="2:8" ht="26.25">
      <c r="B37" s="7" t="s">
        <v>5</v>
      </c>
      <c r="C37" s="7" t="s">
        <v>6</v>
      </c>
      <c r="D37" s="7" t="s">
        <v>7</v>
      </c>
      <c r="E37" s="7" t="s">
        <v>8</v>
      </c>
      <c r="F37" s="7" t="s">
        <v>9</v>
      </c>
      <c r="G37" s="7" t="s">
        <v>10</v>
      </c>
      <c r="H37" s="7" t="s">
        <v>11</v>
      </c>
    </row>
    <row r="38" spans="2:8" ht="36">
      <c r="B38" s="8" t="s">
        <v>39</v>
      </c>
      <c r="C38" s="9">
        <v>7</v>
      </c>
      <c r="D38" s="9">
        <v>23</v>
      </c>
      <c r="E38" s="9"/>
      <c r="F38" s="9">
        <f>C38+D38-E38</f>
        <v>30</v>
      </c>
      <c r="G38" s="9">
        <v>24</v>
      </c>
      <c r="H38" s="9">
        <f>F38-G38</f>
        <v>6</v>
      </c>
    </row>
    <row r="39" spans="2:8" ht="26.25">
      <c r="B39" s="7" t="s">
        <v>19</v>
      </c>
      <c r="C39" s="7">
        <f>SUM(C38:C38)</f>
        <v>7</v>
      </c>
      <c r="D39" s="7">
        <f>SUM(D38:D38)</f>
        <v>23</v>
      </c>
      <c r="E39" s="7">
        <f>SUM(E38:E38)</f>
        <v>0</v>
      </c>
      <c r="F39" s="7">
        <f>SUM(F38:F38)</f>
        <v>30</v>
      </c>
      <c r="G39" s="7">
        <f>SUM(G38:G38)</f>
        <v>24</v>
      </c>
      <c r="H39" s="7">
        <f>SUM(H38:H38)</f>
        <v>6</v>
      </c>
    </row>
    <row r="40" spans="2:8" ht="14.25" customHeight="1">
      <c r="B40" s="5" t="s">
        <v>3</v>
      </c>
      <c r="C40" s="6" t="s">
        <v>40</v>
      </c>
      <c r="D40" s="6"/>
      <c r="E40" s="6"/>
      <c r="F40" s="6"/>
      <c r="G40" s="6"/>
      <c r="H40" s="6"/>
    </row>
    <row r="41" spans="2:8" ht="26.25">
      <c r="B41" s="7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</row>
    <row r="42" spans="2:8" ht="37.5">
      <c r="B42" s="8" t="s">
        <v>41</v>
      </c>
      <c r="C42" s="9">
        <v>447</v>
      </c>
      <c r="D42" s="9">
        <v>88</v>
      </c>
      <c r="E42" s="9"/>
      <c r="F42" s="9">
        <f aca="true" t="shared" si="6" ref="F42:F48">C42+D42-E42</f>
        <v>535</v>
      </c>
      <c r="G42" s="9">
        <v>62</v>
      </c>
      <c r="H42" s="9">
        <f aca="true" t="shared" si="7" ref="H42:H48">F42-G42</f>
        <v>473</v>
      </c>
    </row>
    <row r="43" spans="2:8" ht="37.5">
      <c r="B43" s="8" t="s">
        <v>42</v>
      </c>
      <c r="C43" s="9">
        <v>52</v>
      </c>
      <c r="D43" s="9">
        <v>20</v>
      </c>
      <c r="E43" s="9"/>
      <c r="F43" s="9">
        <f t="shared" si="6"/>
        <v>72</v>
      </c>
      <c r="G43" s="9">
        <v>0</v>
      </c>
      <c r="H43" s="9">
        <f t="shared" si="7"/>
        <v>72</v>
      </c>
    </row>
    <row r="44" spans="2:8" ht="26.25">
      <c r="B44" s="8" t="s">
        <v>43</v>
      </c>
      <c r="C44" s="9">
        <v>0</v>
      </c>
      <c r="D44" s="9">
        <v>1</v>
      </c>
      <c r="E44" s="9"/>
      <c r="F44" s="9">
        <f t="shared" si="6"/>
        <v>1</v>
      </c>
      <c r="G44" s="9">
        <v>1</v>
      </c>
      <c r="H44" s="9">
        <f t="shared" si="7"/>
        <v>0</v>
      </c>
    </row>
    <row r="45" spans="2:8" ht="37.5" customHeight="1">
      <c r="B45" s="8" t="s">
        <v>44</v>
      </c>
      <c r="C45" s="9">
        <v>4</v>
      </c>
      <c r="D45" s="9">
        <v>12</v>
      </c>
      <c r="E45" s="9"/>
      <c r="F45" s="9">
        <f t="shared" si="6"/>
        <v>16</v>
      </c>
      <c r="G45" s="9">
        <v>9</v>
      </c>
      <c r="H45" s="9">
        <f t="shared" si="7"/>
        <v>7</v>
      </c>
    </row>
    <row r="46" spans="2:8" ht="49.5">
      <c r="B46" s="8" t="s">
        <v>45</v>
      </c>
      <c r="C46" s="9">
        <v>188</v>
      </c>
      <c r="D46" s="9">
        <v>72</v>
      </c>
      <c r="E46" s="9"/>
      <c r="F46" s="9">
        <f t="shared" si="6"/>
        <v>260</v>
      </c>
      <c r="G46" s="9">
        <v>254</v>
      </c>
      <c r="H46" s="9">
        <f t="shared" si="7"/>
        <v>6</v>
      </c>
    </row>
    <row r="47" spans="2:8" ht="49.5" customHeight="1">
      <c r="B47" s="8" t="s">
        <v>46</v>
      </c>
      <c r="C47" s="9">
        <v>143</v>
      </c>
      <c r="D47" s="9">
        <v>67</v>
      </c>
      <c r="E47" s="9"/>
      <c r="F47" s="9">
        <f t="shared" si="6"/>
        <v>210</v>
      </c>
      <c r="G47" s="9">
        <v>10</v>
      </c>
      <c r="H47" s="9">
        <f t="shared" si="7"/>
        <v>200</v>
      </c>
    </row>
    <row r="48" spans="2:8" ht="36">
      <c r="B48" s="8" t="s">
        <v>47</v>
      </c>
      <c r="C48" s="9"/>
      <c r="D48" s="9"/>
      <c r="E48" s="9"/>
      <c r="F48" s="9">
        <f t="shared" si="6"/>
        <v>0</v>
      </c>
      <c r="G48" s="9"/>
      <c r="H48" s="9">
        <f t="shared" si="7"/>
        <v>0</v>
      </c>
    </row>
    <row r="49" spans="2:8" ht="26.25">
      <c r="B49" s="7" t="s">
        <v>19</v>
      </c>
      <c r="C49" s="7">
        <f>SUM(C42:C46,C47:C48)</f>
        <v>834</v>
      </c>
      <c r="D49" s="7">
        <f>SUM(D42:D46,D47:D48)</f>
        <v>260</v>
      </c>
      <c r="E49" s="7">
        <f>SUM(E42:E46,E47:E48)</f>
        <v>0</v>
      </c>
      <c r="F49" s="7">
        <f>SUM(F42:F46,F47:F48)</f>
        <v>1094</v>
      </c>
      <c r="G49" s="7">
        <f>SUM(G42:G46,G47:G48)</f>
        <v>336</v>
      </c>
      <c r="H49" s="7">
        <f>SUM(H42:H46,H47:H48)</f>
        <v>758</v>
      </c>
    </row>
    <row r="50" spans="2:8" ht="14.25" customHeight="1">
      <c r="B50" s="5" t="s">
        <v>3</v>
      </c>
      <c r="C50" s="6" t="s">
        <v>48</v>
      </c>
      <c r="D50" s="6"/>
      <c r="E50" s="6"/>
      <c r="F50" s="6"/>
      <c r="G50" s="6"/>
      <c r="H50" s="6"/>
    </row>
    <row r="51" spans="2:8" ht="26.25">
      <c r="B51" s="7" t="s">
        <v>5</v>
      </c>
      <c r="C51" s="7" t="s">
        <v>6</v>
      </c>
      <c r="D51" s="7" t="s">
        <v>7</v>
      </c>
      <c r="E51" s="7" t="s">
        <v>8</v>
      </c>
      <c r="F51" s="7" t="s">
        <v>9</v>
      </c>
      <c r="G51" s="7" t="s">
        <v>10</v>
      </c>
      <c r="H51" s="7" t="s">
        <v>11</v>
      </c>
    </row>
    <row r="52" spans="2:8" ht="37.5">
      <c r="B52" s="8" t="s">
        <v>49</v>
      </c>
      <c r="C52" s="9">
        <v>6</v>
      </c>
      <c r="D52" s="9">
        <v>0</v>
      </c>
      <c r="E52" s="9"/>
      <c r="F52" s="9">
        <f aca="true" t="shared" si="8" ref="F52:F54">C52+D52-E52</f>
        <v>6</v>
      </c>
      <c r="G52" s="9">
        <v>5</v>
      </c>
      <c r="H52" s="9">
        <f aca="true" t="shared" si="9" ref="H52:H54">F52-G52</f>
        <v>1</v>
      </c>
    </row>
    <row r="53" spans="2:8" ht="26.25">
      <c r="B53" s="8" t="s">
        <v>50</v>
      </c>
      <c r="C53" s="9">
        <v>13</v>
      </c>
      <c r="D53" s="9">
        <v>1</v>
      </c>
      <c r="E53" s="9"/>
      <c r="F53" s="9">
        <f t="shared" si="8"/>
        <v>14</v>
      </c>
      <c r="G53" s="9">
        <v>4</v>
      </c>
      <c r="H53" s="9">
        <f t="shared" si="9"/>
        <v>10</v>
      </c>
    </row>
    <row r="54" spans="2:8" ht="49.5">
      <c r="B54" s="8" t="s">
        <v>51</v>
      </c>
      <c r="C54" s="9">
        <v>1</v>
      </c>
      <c r="D54" s="9">
        <v>0</v>
      </c>
      <c r="E54" s="9"/>
      <c r="F54" s="9">
        <f t="shared" si="8"/>
        <v>1</v>
      </c>
      <c r="G54" s="9">
        <v>0</v>
      </c>
      <c r="H54" s="9">
        <f t="shared" si="9"/>
        <v>1</v>
      </c>
    </row>
    <row r="55" spans="2:8" ht="26.25">
      <c r="B55" s="7" t="s">
        <v>19</v>
      </c>
      <c r="C55" s="7">
        <f>SUM(C52:C54)</f>
        <v>20</v>
      </c>
      <c r="D55" s="7">
        <f>SUM(D52:D54)</f>
        <v>1</v>
      </c>
      <c r="E55" s="7">
        <f>SUM(E52:E54)</f>
        <v>0</v>
      </c>
      <c r="F55" s="7">
        <f>SUM(F52:F54)</f>
        <v>21</v>
      </c>
      <c r="G55" s="7">
        <f>SUM(G52:G54)</f>
        <v>9</v>
      </c>
      <c r="H55" s="7">
        <f>SUM(H52:H54)</f>
        <v>12</v>
      </c>
    </row>
    <row r="56" spans="2:8" ht="14.25" customHeight="1">
      <c r="B56" s="5" t="s">
        <v>3</v>
      </c>
      <c r="C56" s="6" t="s">
        <v>52</v>
      </c>
      <c r="D56" s="6"/>
      <c r="E56" s="6"/>
      <c r="F56" s="6"/>
      <c r="G56" s="6"/>
      <c r="H56" s="6"/>
    </row>
    <row r="57" spans="2:8" ht="26.25">
      <c r="B57" s="7" t="s">
        <v>5</v>
      </c>
      <c r="C57" s="7" t="s">
        <v>6</v>
      </c>
      <c r="D57" s="7" t="s">
        <v>7</v>
      </c>
      <c r="E57" s="7" t="s">
        <v>8</v>
      </c>
      <c r="F57" s="7" t="s">
        <v>9</v>
      </c>
      <c r="G57" s="7" t="s">
        <v>10</v>
      </c>
      <c r="H57" s="7" t="s">
        <v>11</v>
      </c>
    </row>
    <row r="58" spans="2:8" ht="26.25">
      <c r="B58" s="8" t="s">
        <v>53</v>
      </c>
      <c r="C58" s="9">
        <v>364</v>
      </c>
      <c r="D58" s="9">
        <v>69</v>
      </c>
      <c r="E58" s="9"/>
      <c r="F58" s="9">
        <f aca="true" t="shared" si="10" ref="F58:F61">C58+D58-E58</f>
        <v>433</v>
      </c>
      <c r="G58" s="9">
        <v>53</v>
      </c>
      <c r="H58" s="9">
        <f aca="true" t="shared" si="11" ref="H58:H61">F58-G58</f>
        <v>380</v>
      </c>
    </row>
    <row r="59" spans="2:8" ht="26.25">
      <c r="B59" s="8" t="s">
        <v>54</v>
      </c>
      <c r="C59" s="9">
        <v>1</v>
      </c>
      <c r="D59" s="9">
        <v>336</v>
      </c>
      <c r="E59" s="9"/>
      <c r="F59" s="9">
        <f t="shared" si="10"/>
        <v>337</v>
      </c>
      <c r="G59" s="9">
        <v>336</v>
      </c>
      <c r="H59" s="9">
        <f t="shared" si="11"/>
        <v>1</v>
      </c>
    </row>
    <row r="60" spans="2:8" ht="37.5">
      <c r="B60" s="8" t="s">
        <v>55</v>
      </c>
      <c r="C60" s="9">
        <v>37</v>
      </c>
      <c r="D60" s="9">
        <v>69</v>
      </c>
      <c r="E60" s="9"/>
      <c r="F60" s="9">
        <f t="shared" si="10"/>
        <v>106</v>
      </c>
      <c r="G60" s="9">
        <v>65</v>
      </c>
      <c r="H60" s="9">
        <f t="shared" si="11"/>
        <v>41</v>
      </c>
    </row>
    <row r="61" spans="2:8" ht="26.25">
      <c r="B61" s="8" t="s">
        <v>56</v>
      </c>
      <c r="C61" s="9">
        <v>7</v>
      </c>
      <c r="D61" s="9">
        <v>0</v>
      </c>
      <c r="E61" s="9"/>
      <c r="F61" s="9">
        <f t="shared" si="10"/>
        <v>7</v>
      </c>
      <c r="G61" s="9">
        <v>1</v>
      </c>
      <c r="H61" s="9">
        <f t="shared" si="11"/>
        <v>6</v>
      </c>
    </row>
    <row r="62" spans="2:8" ht="26.25">
      <c r="B62" s="7" t="s">
        <v>19</v>
      </c>
      <c r="C62" s="7">
        <f>SUM(C58:C61)</f>
        <v>409</v>
      </c>
      <c r="D62" s="7">
        <f>SUM(D58:D61)</f>
        <v>474</v>
      </c>
      <c r="E62" s="7">
        <f>SUM(E58:E61)</f>
        <v>0</v>
      </c>
      <c r="F62" s="7">
        <f>SUM(F58:F61)</f>
        <v>883</v>
      </c>
      <c r="G62" s="7">
        <f>SUM(G58:G61)</f>
        <v>455</v>
      </c>
      <c r="H62" s="7">
        <f>SUM(H58:H61)</f>
        <v>428</v>
      </c>
    </row>
    <row r="63" spans="2:8" ht="14.25" customHeight="1">
      <c r="B63" s="5" t="s">
        <v>3</v>
      </c>
      <c r="C63" s="6" t="s">
        <v>57</v>
      </c>
      <c r="D63" s="6"/>
      <c r="E63" s="6"/>
      <c r="F63" s="6"/>
      <c r="G63" s="6"/>
      <c r="H63" s="6"/>
    </row>
    <row r="64" spans="2:8" ht="26.25">
      <c r="B64" s="7" t="s">
        <v>5</v>
      </c>
      <c r="C64" s="7" t="s">
        <v>6</v>
      </c>
      <c r="D64" s="7" t="s">
        <v>7</v>
      </c>
      <c r="E64" s="7" t="s">
        <v>8</v>
      </c>
      <c r="F64" s="7" t="s">
        <v>9</v>
      </c>
      <c r="G64" s="7" t="s">
        <v>10</v>
      </c>
      <c r="H64" s="7" t="s">
        <v>11</v>
      </c>
    </row>
    <row r="65" spans="2:8" ht="24.75">
      <c r="B65" s="8" t="s">
        <v>58</v>
      </c>
      <c r="C65" s="9">
        <v>0</v>
      </c>
      <c r="D65" s="9">
        <v>3</v>
      </c>
      <c r="E65" s="9"/>
      <c r="F65" s="9">
        <f>C65+D65-E65</f>
        <v>3</v>
      </c>
      <c r="G65" s="9">
        <v>1</v>
      </c>
      <c r="H65" s="9">
        <f>F65-G65</f>
        <v>2</v>
      </c>
    </row>
    <row r="66" spans="2:8" ht="26.25">
      <c r="B66" s="7" t="s">
        <v>19</v>
      </c>
      <c r="C66" s="7">
        <f>C65</f>
        <v>0</v>
      </c>
      <c r="D66" s="7">
        <f>D65</f>
        <v>3</v>
      </c>
      <c r="E66" s="7">
        <f>E65</f>
        <v>0</v>
      </c>
      <c r="F66" s="7">
        <f>F65</f>
        <v>3</v>
      </c>
      <c r="G66" s="7">
        <f>G65</f>
        <v>1</v>
      </c>
      <c r="H66" s="7">
        <f>H65</f>
        <v>2</v>
      </c>
    </row>
    <row r="67" spans="2:8" ht="14.25" customHeight="1">
      <c r="B67" s="5" t="s">
        <v>3</v>
      </c>
      <c r="C67" s="6" t="s">
        <v>59</v>
      </c>
      <c r="D67" s="6"/>
      <c r="E67" s="6"/>
      <c r="F67" s="6"/>
      <c r="G67" s="6"/>
      <c r="H67" s="6"/>
    </row>
    <row r="68" spans="2:8" ht="26.2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26.25">
      <c r="B69" s="8" t="s">
        <v>60</v>
      </c>
      <c r="C69" s="9">
        <v>43</v>
      </c>
      <c r="D69" s="9">
        <v>9</v>
      </c>
      <c r="E69" s="9"/>
      <c r="F69" s="9">
        <f aca="true" t="shared" si="12" ref="F69:F71">C69+D69-E69</f>
        <v>52</v>
      </c>
      <c r="G69" s="9">
        <v>1</v>
      </c>
      <c r="H69" s="9">
        <f aca="true" t="shared" si="13" ref="H69:H71">F69-G69</f>
        <v>51</v>
      </c>
    </row>
    <row r="70" spans="2:8" ht="14.25">
      <c r="B70" s="8" t="s">
        <v>61</v>
      </c>
      <c r="C70" s="9">
        <v>1311</v>
      </c>
      <c r="D70" s="9">
        <v>267</v>
      </c>
      <c r="E70" s="9"/>
      <c r="F70" s="9">
        <f t="shared" si="12"/>
        <v>1578</v>
      </c>
      <c r="G70" s="9">
        <v>9</v>
      </c>
      <c r="H70" s="9">
        <f t="shared" si="13"/>
        <v>1569</v>
      </c>
    </row>
    <row r="71" spans="2:8" ht="26.25">
      <c r="B71" s="8" t="s">
        <v>62</v>
      </c>
      <c r="C71" s="9">
        <v>0</v>
      </c>
      <c r="D71" s="9">
        <v>1</v>
      </c>
      <c r="E71" s="9"/>
      <c r="F71" s="9">
        <f t="shared" si="12"/>
        <v>1</v>
      </c>
      <c r="G71" s="9">
        <v>1</v>
      </c>
      <c r="H71" s="9">
        <f t="shared" si="13"/>
        <v>0</v>
      </c>
    </row>
    <row r="72" spans="2:8" ht="24.75">
      <c r="B72" s="7" t="s">
        <v>19</v>
      </c>
      <c r="C72" s="7">
        <f>SUM(C69,C70,C71)</f>
        <v>1354</v>
      </c>
      <c r="D72" s="7">
        <f>SUM(D69,D70,D71)</f>
        <v>277</v>
      </c>
      <c r="E72" s="7">
        <f>SUM(E69,E70,E71)</f>
        <v>0</v>
      </c>
      <c r="F72" s="7">
        <f>SUM(F69,F70,F71)</f>
        <v>1631</v>
      </c>
      <c r="G72" s="7">
        <f>SUM(G69,G70,G71)</f>
        <v>11</v>
      </c>
      <c r="H72" s="7">
        <f>SUM(H69,H70,H71)</f>
        <v>1620</v>
      </c>
    </row>
    <row r="73" spans="2:8" ht="14.25">
      <c r="B73" s="5" t="s">
        <v>36</v>
      </c>
      <c r="C73" s="5">
        <f>C72+C66+C62+C55+C49+C39</f>
        <v>2624</v>
      </c>
      <c r="D73" s="5">
        <f>D72+D66+D62+D55+D49+D39</f>
        <v>1038</v>
      </c>
      <c r="E73" s="5">
        <f>E72+E66+E62+E55+E49+E39</f>
        <v>0</v>
      </c>
      <c r="F73" s="5">
        <f>F72+F66+F62+F55+F49+F39</f>
        <v>3662</v>
      </c>
      <c r="G73" s="5">
        <f>G72+G66+G62+G55+G49+G39</f>
        <v>836</v>
      </c>
      <c r="H73" s="5">
        <f>H72+H66+H62+H55+H49+H39</f>
        <v>2826</v>
      </c>
    </row>
    <row r="74" spans="2:8" ht="15.75" customHeight="1">
      <c r="B74" s="3" t="s">
        <v>1</v>
      </c>
      <c r="C74" s="4" t="s">
        <v>63</v>
      </c>
      <c r="D74" s="4"/>
      <c r="E74" s="4"/>
      <c r="F74" s="4"/>
      <c r="G74" s="4"/>
      <c r="H74" s="4"/>
    </row>
    <row r="75" spans="2:8" ht="14.25" customHeight="1">
      <c r="B75" s="5" t="s">
        <v>3</v>
      </c>
      <c r="C75" s="6" t="s">
        <v>64</v>
      </c>
      <c r="D75" s="6"/>
      <c r="E75" s="6"/>
      <c r="F75" s="6"/>
      <c r="G75" s="6"/>
      <c r="H75" s="6"/>
    </row>
    <row r="76" spans="2:8" ht="26.25">
      <c r="B76" s="7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</row>
    <row r="77" spans="2:8" ht="26.25">
      <c r="B77" s="8" t="s">
        <v>65</v>
      </c>
      <c r="C77" s="9">
        <v>27</v>
      </c>
      <c r="D77" s="9">
        <v>112</v>
      </c>
      <c r="E77" s="9"/>
      <c r="F77" s="9">
        <f aca="true" t="shared" si="14" ref="F77:F78">C77+D77-E77</f>
        <v>139</v>
      </c>
      <c r="G77" s="9">
        <v>109</v>
      </c>
      <c r="H77" s="9">
        <f aca="true" t="shared" si="15" ref="H77:H78">F77-G77</f>
        <v>30</v>
      </c>
    </row>
    <row r="78" spans="2:8" ht="24.75">
      <c r="B78" s="8" t="s">
        <v>66</v>
      </c>
      <c r="C78" s="9"/>
      <c r="D78" s="9"/>
      <c r="E78" s="9"/>
      <c r="F78" s="9">
        <f t="shared" si="14"/>
        <v>0</v>
      </c>
      <c r="G78" s="9"/>
      <c r="H78" s="9">
        <f t="shared" si="15"/>
        <v>0</v>
      </c>
    </row>
    <row r="79" spans="2:8" ht="26.25">
      <c r="B79" s="7" t="s">
        <v>19</v>
      </c>
      <c r="C79" s="7">
        <f>SUM(C77:C78)</f>
        <v>27</v>
      </c>
      <c r="D79" s="7">
        <f>SUM(D77:D78)</f>
        <v>112</v>
      </c>
      <c r="E79" s="7">
        <f>SUM(E77:E78)</f>
        <v>0</v>
      </c>
      <c r="F79" s="7">
        <f>SUM(F77:F78)</f>
        <v>139</v>
      </c>
      <c r="G79" s="7">
        <f>SUM(G77:G78)</f>
        <v>109</v>
      </c>
      <c r="H79" s="7">
        <f>SUM(H77:H78)</f>
        <v>30</v>
      </c>
    </row>
    <row r="80" spans="2:8" ht="14.25" customHeight="1">
      <c r="B80" s="5" t="s">
        <v>3</v>
      </c>
      <c r="C80" s="6" t="s">
        <v>67</v>
      </c>
      <c r="D80" s="6"/>
      <c r="E80" s="6"/>
      <c r="F80" s="6"/>
      <c r="G80" s="6"/>
      <c r="H80" s="6"/>
    </row>
    <row r="81" spans="2:8" ht="26.25">
      <c r="B81" s="7" t="s">
        <v>5</v>
      </c>
      <c r="C81" s="7" t="s">
        <v>6</v>
      </c>
      <c r="D81" s="7" t="s">
        <v>7</v>
      </c>
      <c r="E81" s="7" t="s">
        <v>8</v>
      </c>
      <c r="F81" s="7" t="s">
        <v>9</v>
      </c>
      <c r="G81" s="7" t="s">
        <v>10</v>
      </c>
      <c r="H81" s="7" t="s">
        <v>11</v>
      </c>
    </row>
    <row r="82" spans="2:8" ht="26.25">
      <c r="B82" s="8" t="s">
        <v>68</v>
      </c>
      <c r="C82" s="9">
        <v>3</v>
      </c>
      <c r="D82" s="9">
        <v>2</v>
      </c>
      <c r="E82" s="9"/>
      <c r="F82" s="9">
        <f aca="true" t="shared" si="16" ref="F82:F83">C82+D82-E82</f>
        <v>5</v>
      </c>
      <c r="G82" s="9">
        <v>2</v>
      </c>
      <c r="H82" s="9">
        <f aca="true" t="shared" si="17" ref="H82:H83">F82-G82</f>
        <v>3</v>
      </c>
    </row>
    <row r="83" spans="2:8" ht="26.25">
      <c r="B83" s="8" t="s">
        <v>69</v>
      </c>
      <c r="C83" s="9">
        <v>4</v>
      </c>
      <c r="D83" s="9">
        <v>5</v>
      </c>
      <c r="E83" s="9"/>
      <c r="F83" s="9">
        <f t="shared" si="16"/>
        <v>9</v>
      </c>
      <c r="G83" s="9">
        <v>6</v>
      </c>
      <c r="H83" s="9">
        <f t="shared" si="17"/>
        <v>3</v>
      </c>
    </row>
    <row r="84" spans="2:8" ht="26.25">
      <c r="B84" s="7" t="s">
        <v>19</v>
      </c>
      <c r="C84" s="7">
        <f>SUM(C82:C83)</f>
        <v>7</v>
      </c>
      <c r="D84" s="7">
        <f>SUM(D82:D83)</f>
        <v>7</v>
      </c>
      <c r="E84" s="7">
        <f>SUM(E82:E83)</f>
        <v>0</v>
      </c>
      <c r="F84" s="7">
        <f>SUM(F82:F83)</f>
        <v>14</v>
      </c>
      <c r="G84" s="7">
        <f>SUM(G82:G83)</f>
        <v>8</v>
      </c>
      <c r="H84" s="7">
        <f>SUM(H82:H83)</f>
        <v>6</v>
      </c>
    </row>
    <row r="85" spans="2:8" ht="14.25">
      <c r="B85" s="5" t="s">
        <v>36</v>
      </c>
      <c r="C85" s="5">
        <f>C84+C79</f>
        <v>34</v>
      </c>
      <c r="D85" s="5">
        <f>D84+D79</f>
        <v>119</v>
      </c>
      <c r="E85" s="5">
        <f>E84+E79</f>
        <v>0</v>
      </c>
      <c r="F85" s="5">
        <f>F84+F79</f>
        <v>153</v>
      </c>
      <c r="G85" s="5">
        <f>G84+G79</f>
        <v>117</v>
      </c>
      <c r="H85" s="5">
        <f>H84+H79</f>
        <v>36</v>
      </c>
    </row>
    <row r="86" spans="2:8" ht="14.25">
      <c r="B86" s="10" t="s">
        <v>70</v>
      </c>
      <c r="C86" s="10">
        <f>C85+C73+C34</f>
        <v>5138</v>
      </c>
      <c r="D86" s="10">
        <f>D85+D73+D34</f>
        <v>1679</v>
      </c>
      <c r="E86" s="10">
        <f>E85+E73+E34</f>
        <v>1</v>
      </c>
      <c r="F86" s="10">
        <f>F85+F73+F34</f>
        <v>6816</v>
      </c>
      <c r="G86" s="10">
        <f>G85+G73+G34</f>
        <v>1457</v>
      </c>
      <c r="H86" s="10">
        <f>H85+H73+H34</f>
        <v>5359</v>
      </c>
    </row>
    <row r="87" ht="0.75" customHeight="1"/>
  </sheetData>
  <sheetProtection selectLockedCells="1" selectUnlockedCells="1"/>
  <mergeCells count="15">
    <mergeCell ref="A1:I1"/>
    <mergeCell ref="C3:H3"/>
    <mergeCell ref="C4:H4"/>
    <mergeCell ref="C14:H14"/>
    <mergeCell ref="C20:H20"/>
    <mergeCell ref="C35:H35"/>
    <mergeCell ref="C36:H36"/>
    <mergeCell ref="C40:H40"/>
    <mergeCell ref="C50:H50"/>
    <mergeCell ref="C56:H56"/>
    <mergeCell ref="C63:H63"/>
    <mergeCell ref="C67:H67"/>
    <mergeCell ref="C74:H74"/>
    <mergeCell ref="C75:H75"/>
    <mergeCell ref="C80:H80"/>
  </mergeCells>
  <printOptions/>
  <pageMargins left="0.3902777777777778" right="0.3902777777777778" top="0.27569444444444446" bottom="0.4423611111111111" header="0.5118055555555555" footer="0.27569444444444446"/>
  <pageSetup horizontalDpi="300" verticalDpi="300" orientation="portrait" paperSize="9" scale="76"/>
  <headerFooter alignWithMargins="0">
    <oddFooter>&amp;C&amp;"Times New Roman,Regular"&amp;12&amp;P/&amp;N</oddFooter>
  </headerFooter>
  <rowBreaks count="1026" manualBreakCount="1026">
    <brk id="87" max="255" man="1"/>
    <brk id="88" max="255" man="1"/>
    <brk id="89" max="255" man="1"/>
    <brk id="90" max="255" man="1"/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2020-07-02T07:54:31Z</dcterms:modified>
  <cp:category/>
  <cp:version/>
  <cp:contentType/>
  <cp:contentStatus/>
  <cp:revision>114</cp:revision>
</cp:coreProperties>
</file>